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65" windowWidth="15480" windowHeight="10380" activeTab="5"/>
  </bookViews>
  <sheets>
    <sheet name="дод.2" sheetId="12" r:id="rId1"/>
    <sheet name="дод.3" sheetId="1" r:id="rId2"/>
    <sheet name="дод.4" sheetId="16" r:id="rId3"/>
    <sheet name="дод.5" sheetId="11" r:id="rId4"/>
    <sheet name="дод.6" sheetId="6" r:id="rId5"/>
    <sheet name="дод.7" sheetId="8" r:id="rId6"/>
  </sheets>
  <definedNames>
    <definedName name="_xlnm.Print_Titles" localSheetId="0">дод.2!$8:$8</definedName>
    <definedName name="_xlnm.Print_Titles" localSheetId="1">дод.3!$9:$13</definedName>
    <definedName name="_xlnm.Print_Titles" localSheetId="3">дод.5!$D:$E,дод.5!$7:$13</definedName>
    <definedName name="_xlnm.Print_Titles" localSheetId="4">дод.6!$8:$8</definedName>
    <definedName name="_xlnm.Print_Titles" localSheetId="5">дод.7!$7:$7</definedName>
    <definedName name="_xlnm.Print_Area" localSheetId="0">дод.2!$A$1:$F$22</definedName>
    <definedName name="_xlnm.Print_Area" localSheetId="1">дод.3!$A$1:$P$77</definedName>
    <definedName name="_xlnm.Print_Area" localSheetId="2">дод.4!$B$1:$Q$29</definedName>
    <definedName name="_xlnm.Print_Area" localSheetId="3">дод.5!$D$1:$AF$45</definedName>
    <definedName name="_xlnm.Print_Area" localSheetId="4">дод.6!$A$1:$I$31</definedName>
    <definedName name="_xlnm.Print_Area" localSheetId="5">дод.7!$A$1:$J$60</definedName>
  </definedNames>
  <calcPr calcId="124519" fullCalcOnLoad="1"/>
</workbook>
</file>

<file path=xl/calcChain.xml><?xml version="1.0" encoding="utf-8"?>
<calcChain xmlns="http://schemas.openxmlformats.org/spreadsheetml/2006/main">
  <c r="J19" i="8"/>
  <c r="J18" s="1"/>
  <c r="J47"/>
  <c r="J46" s="1"/>
  <c r="J56"/>
  <c r="J55" s="1"/>
  <c r="J44"/>
  <c r="J43" s="1"/>
  <c r="I35"/>
  <c r="G35"/>
  <c r="I34"/>
  <c r="G34"/>
  <c r="I36"/>
  <c r="I19"/>
  <c r="I18" s="1"/>
  <c r="I56"/>
  <c r="I55" s="1"/>
  <c r="I44"/>
  <c r="I43" s="1"/>
  <c r="H11"/>
  <c r="H10"/>
  <c r="H58" s="1"/>
  <c r="H19"/>
  <c r="H18"/>
  <c r="H47"/>
  <c r="H46"/>
  <c r="H56"/>
  <c r="H55"/>
  <c r="H44"/>
  <c r="H43"/>
  <c r="G43" s="1"/>
  <c r="G57"/>
  <c r="G56"/>
  <c r="G55" s="1"/>
  <c r="G54"/>
  <c r="G53"/>
  <c r="G52"/>
  <c r="G51"/>
  <c r="G50"/>
  <c r="G49"/>
  <c r="G48"/>
  <c r="G47"/>
  <c r="G46"/>
  <c r="G45"/>
  <c r="G44"/>
  <c r="G42"/>
  <c r="G41"/>
  <c r="G40"/>
  <c r="G39"/>
  <c r="G38"/>
  <c r="G37"/>
  <c r="G36"/>
  <c r="G33"/>
  <c r="G32"/>
  <c r="G31"/>
  <c r="G30"/>
  <c r="G29"/>
  <c r="G28"/>
  <c r="G27"/>
  <c r="G26"/>
  <c r="G25"/>
  <c r="G24"/>
  <c r="G23"/>
  <c r="G22"/>
  <c r="G21"/>
  <c r="G20"/>
  <c r="G17"/>
  <c r="G16"/>
  <c r="G15"/>
  <c r="G14"/>
  <c r="G13"/>
  <c r="G12"/>
  <c r="G11"/>
  <c r="G10"/>
  <c r="H11" i="6"/>
  <c r="H10"/>
  <c r="H16"/>
  <c r="H14"/>
  <c r="H13" s="1"/>
  <c r="H28" s="1"/>
  <c r="H29" s="1"/>
  <c r="H23"/>
  <c r="H22" s="1"/>
  <c r="I11"/>
  <c r="I10" s="1"/>
  <c r="I28" s="1"/>
  <c r="AD41" i="11"/>
  <c r="AD40"/>
  <c r="AD39"/>
  <c r="AD37"/>
  <c r="AD36"/>
  <c r="AD34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E33"/>
  <c r="AE35"/>
  <c r="AD35" s="1"/>
  <c r="AE37"/>
  <c r="AE38"/>
  <c r="AD38" s="1"/>
  <c r="AF33"/>
  <c r="AF38" s="1"/>
  <c r="AF42" s="1"/>
  <c r="AF35"/>
  <c r="P15"/>
  <c r="P41"/>
  <c r="P40"/>
  <c r="P39"/>
  <c r="P36"/>
  <c r="P34"/>
  <c r="P32"/>
  <c r="P31"/>
  <c r="P30"/>
  <c r="P29"/>
  <c r="P28"/>
  <c r="P27"/>
  <c r="P26"/>
  <c r="P25"/>
  <c r="P24"/>
  <c r="P23"/>
  <c r="P22"/>
  <c r="P21"/>
  <c r="P20"/>
  <c r="P19"/>
  <c r="P18"/>
  <c r="P17"/>
  <c r="P16"/>
  <c r="Y33"/>
  <c r="Y38" s="1"/>
  <c r="Y42" s="1"/>
  <c r="Y35"/>
  <c r="Y37"/>
  <c r="AC37"/>
  <c r="AC33"/>
  <c r="AC35"/>
  <c r="AC38" s="1"/>
  <c r="AC42" s="1"/>
  <c r="AB37"/>
  <c r="AB33"/>
  <c r="AB35"/>
  <c r="AB38" s="1"/>
  <c r="AB42" s="1"/>
  <c r="AA37"/>
  <c r="AA33"/>
  <c r="AA35"/>
  <c r="AA38" s="1"/>
  <c r="AA42" s="1"/>
  <c r="Z37"/>
  <c r="Z33"/>
  <c r="Z35"/>
  <c r="Z38" s="1"/>
  <c r="Z42" s="1"/>
  <c r="X37"/>
  <c r="X33"/>
  <c r="X35"/>
  <c r="X38" s="1"/>
  <c r="X42" s="1"/>
  <c r="W37"/>
  <c r="W33"/>
  <c r="W35"/>
  <c r="W38" s="1"/>
  <c r="W42" s="1"/>
  <c r="V37"/>
  <c r="V33"/>
  <c r="V35"/>
  <c r="V38" s="1"/>
  <c r="V42" s="1"/>
  <c r="T33"/>
  <c r="T35"/>
  <c r="T38" s="1"/>
  <c r="T42" s="1"/>
  <c r="T37"/>
  <c r="S33"/>
  <c r="S38" s="1"/>
  <c r="S42" s="1"/>
  <c r="S35"/>
  <c r="S37"/>
  <c r="R33"/>
  <c r="R35"/>
  <c r="P35" s="1"/>
  <c r="R37"/>
  <c r="R38"/>
  <c r="R42" s="1"/>
  <c r="Q33"/>
  <c r="P33" s="1"/>
  <c r="Q35"/>
  <c r="Q37"/>
  <c r="P37" s="1"/>
  <c r="O42"/>
  <c r="N42"/>
  <c r="M38"/>
  <c r="M39"/>
  <c r="F39" s="1"/>
  <c r="M40"/>
  <c r="M41"/>
  <c r="F41" s="1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AF37"/>
  <c r="U33"/>
  <c r="U35"/>
  <c r="U37"/>
  <c r="U38"/>
  <c r="U42" s="1"/>
  <c r="L33"/>
  <c r="L38" s="1"/>
  <c r="L42" s="1"/>
  <c r="L35"/>
  <c r="L37"/>
  <c r="K42"/>
  <c r="J38"/>
  <c r="J39"/>
  <c r="J40"/>
  <c r="F40" s="1"/>
  <c r="J41"/>
  <c r="J42"/>
  <c r="I33"/>
  <c r="I35"/>
  <c r="I37"/>
  <c r="I38"/>
  <c r="I42" s="1"/>
  <c r="J37"/>
  <c r="J36"/>
  <c r="F36" s="1"/>
  <c r="J35"/>
  <c r="J34"/>
  <c r="F34" s="1"/>
  <c r="J33"/>
  <c r="J32"/>
  <c r="F32" s="1"/>
  <c r="J31"/>
  <c r="F31" s="1"/>
  <c r="J30"/>
  <c r="F30" s="1"/>
  <c r="J29"/>
  <c r="F29" s="1"/>
  <c r="J28"/>
  <c r="F28" s="1"/>
  <c r="J27"/>
  <c r="F27" s="1"/>
  <c r="J26"/>
  <c r="F26" s="1"/>
  <c r="J25"/>
  <c r="F25" s="1"/>
  <c r="J24"/>
  <c r="F24" s="1"/>
  <c r="J23"/>
  <c r="F23" s="1"/>
  <c r="J22"/>
  <c r="F22" s="1"/>
  <c r="J21"/>
  <c r="F21" s="1"/>
  <c r="J20"/>
  <c r="F20" s="1"/>
  <c r="J19"/>
  <c r="F19" s="1"/>
  <c r="J18"/>
  <c r="F18" s="1"/>
  <c r="J17"/>
  <c r="F17" s="1"/>
  <c r="J16"/>
  <c r="F16" s="1"/>
  <c r="J15"/>
  <c r="F15" s="1"/>
  <c r="G33"/>
  <c r="G35"/>
  <c r="F35" s="1"/>
  <c r="G37"/>
  <c r="G38"/>
  <c r="H33"/>
  <c r="F33" s="1"/>
  <c r="H35"/>
  <c r="H37"/>
  <c r="F37" s="1"/>
  <c r="C20" i="12"/>
  <c r="C19"/>
  <c r="C18"/>
  <c r="C17"/>
  <c r="C15"/>
  <c r="C14"/>
  <c r="C13"/>
  <c r="C12"/>
  <c r="Q35" i="1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J58" i="8" l="1"/>
  <c r="I58"/>
  <c r="G18"/>
  <c r="G58"/>
  <c r="AD33" i="11"/>
  <c r="H38"/>
  <c r="H42" s="1"/>
  <c r="G42"/>
  <c r="M42"/>
  <c r="Q38"/>
  <c r="AE42"/>
  <c r="AD42" s="1"/>
  <c r="AD47" s="1"/>
  <c r="G19" i="8"/>
  <c r="P38" i="11" l="1"/>
  <c r="Q42"/>
  <c r="P42" s="1"/>
  <c r="F42"/>
  <c r="F38"/>
</calcChain>
</file>

<file path=xl/sharedStrings.xml><?xml version="1.0" encoding="utf-8"?>
<sst xmlns="http://schemas.openxmlformats.org/spreadsheetml/2006/main" count="782" uniqueCount="422">
  <si>
    <t>Програма сприяння виконанняю повноважень депутатами Бахмацької районної ради на 2020 рік</t>
  </si>
  <si>
    <t>3</t>
  </si>
  <si>
    <t>рішення Бахмацької районної ради від 18 грудня 2019 року</t>
  </si>
  <si>
    <t>Фінансовий відділ Бахмацької  районної державної адміністрації  (в частині  міжбюджетних трансфертів, резервного фонду)</t>
  </si>
  <si>
    <t xml:space="preserve">на виконання доручень виборців депутатами районної ради </t>
  </si>
  <si>
    <t>рішення Бахмацької районної ради № 14 від 19 грудня 2018 року (зі змінами)</t>
  </si>
  <si>
    <t>Рішення Бахмацької районної ради № 27 від 30 грудня 2016 року  (зі змінами)</t>
  </si>
  <si>
    <t>Рішення Бахмацької районної ради № 26 від 30 грудня 2016 року  (зі змінами)</t>
  </si>
  <si>
    <t>Додаток № 2
до рішення районної ради
"Про районний бюджет                    Бахмацького району на 2020 рік"</t>
  </si>
  <si>
    <t>0218830</t>
  </si>
  <si>
    <t>Заступник начальника фінансового відділу Бахмацької районної державної адміністрації</t>
  </si>
  <si>
    <r>
      <t>Заступник начальника фінансового</t>
    </r>
    <r>
      <rPr>
        <sz val="13"/>
        <color indexed="10"/>
        <rFont val="Times New Roman"/>
        <family val="1"/>
        <charset val="204"/>
      </rPr>
      <t xml:space="preserve">  </t>
    </r>
    <r>
      <rPr>
        <sz val="13"/>
        <color indexed="8"/>
        <rFont val="Times New Roman"/>
        <family val="1"/>
        <charset val="204"/>
      </rPr>
      <t>відділу Бахмацької районної державної адміністраці</t>
    </r>
  </si>
  <si>
    <t>Районна Програма попередження дитячої безпритульності та бездоглядності, розвитку сімейних форм виховання дітей сиріт, дітей, позбавлених батьківського піклування, на 2017-2021 роки.</t>
  </si>
  <si>
    <t>Програма розвитку  малого  і середнього підприємництва Бахмацького району на 2017-2020 роки</t>
  </si>
  <si>
    <t>Код</t>
  </si>
  <si>
    <t>Найменування 
згідно з класифікацією фінансування бюджету</t>
  </si>
  <si>
    <t>Загальне фінансування</t>
  </si>
  <si>
    <t>Фінансування за активними операціями</t>
  </si>
  <si>
    <t>Зміни обсягів бюджетних коштів</t>
  </si>
  <si>
    <t>-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</si>
  <si>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</si>
  <si>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</si>
  <si>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</si>
  <si>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</si>
  <si>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</si>
  <si>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</si>
  <si>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</si>
  <si>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</si>
  <si>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</si>
  <si>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</si>
  <si>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</si>
  <si>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0110000</t>
  </si>
  <si>
    <t>0111</t>
  </si>
  <si>
    <t>Код бюджету</t>
  </si>
  <si>
    <t>О5</t>
  </si>
  <si>
    <t>О3</t>
  </si>
  <si>
    <t>О6</t>
  </si>
  <si>
    <t>О8</t>
  </si>
  <si>
    <t>О7</t>
  </si>
  <si>
    <t>O2</t>
  </si>
  <si>
    <t>в т.ч. бюджет розвитку</t>
  </si>
  <si>
    <t>0100000</t>
  </si>
  <si>
    <t xml:space="preserve">Всього </t>
  </si>
  <si>
    <t>Найменування місцевої (регіональної) програми</t>
  </si>
  <si>
    <t>1060</t>
  </si>
  <si>
    <t>0411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</si>
  <si>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</si>
  <si>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</si>
  <si>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адміністративно-територіальних одиниць</t>
  </si>
  <si>
    <t>25301501000</t>
  </si>
  <si>
    <t xml:space="preserve">с. Бахмач </t>
  </si>
  <si>
    <t>25301502000</t>
  </si>
  <si>
    <t>с. Біловежі</t>
  </si>
  <si>
    <t>25301503000</t>
  </si>
  <si>
    <t xml:space="preserve">с. Гайворон </t>
  </si>
  <si>
    <t>25301505000</t>
  </si>
  <si>
    <t>с. Голінка</t>
  </si>
  <si>
    <t>25301506000</t>
  </si>
  <si>
    <t>с. Григорівка</t>
  </si>
  <si>
    <t>25301507000</t>
  </si>
  <si>
    <t>с. Красилівка</t>
  </si>
  <si>
    <t>25301508000</t>
  </si>
  <si>
    <t>с. Красне</t>
  </si>
  <si>
    <t>25301509000</t>
  </si>
  <si>
    <t>с. Кропивне</t>
  </si>
  <si>
    <t>25301510000</t>
  </si>
  <si>
    <t>с. Курінь</t>
  </si>
  <si>
    <t>25301511000</t>
  </si>
  <si>
    <t>с. Пальчики</t>
  </si>
  <si>
    <t>25301512000</t>
  </si>
  <si>
    <t>с. Піски</t>
  </si>
  <si>
    <t>25301514000</t>
  </si>
  <si>
    <t>с. Митченки</t>
  </si>
  <si>
    <t>25301515000</t>
  </si>
  <si>
    <t>с. Обмачів</t>
  </si>
  <si>
    <t>25301516000</t>
  </si>
  <si>
    <t>с. Рубанка</t>
  </si>
  <si>
    <t>25301517000</t>
  </si>
  <si>
    <t>с. Стрільники</t>
  </si>
  <si>
    <t>25301518000</t>
  </si>
  <si>
    <t>с. Тиниця</t>
  </si>
  <si>
    <t>25301519000</t>
  </si>
  <si>
    <t>с. Фастівці</t>
  </si>
  <si>
    <t>25301520000</t>
  </si>
  <si>
    <t>с. Халимонове</t>
  </si>
  <si>
    <t>Разом по бюджетах сіл</t>
  </si>
  <si>
    <t>25301402000</t>
  </si>
  <si>
    <t>смт. Дмитрівка</t>
  </si>
  <si>
    <t>Разом по бюджетах селищ</t>
  </si>
  <si>
    <t>25301301000</t>
  </si>
  <si>
    <t>м.Бахмач</t>
  </si>
  <si>
    <t>Разом по бюджетах міст</t>
  </si>
  <si>
    <t>Разом по бюджетах району</t>
  </si>
  <si>
    <t>Чернігівський обласний бюджет</t>
  </si>
  <si>
    <t>Інші субвенції загального фонду на:</t>
  </si>
  <si>
    <t>Л.В.Задесенець</t>
  </si>
  <si>
    <t>грн.</t>
  </si>
  <si>
    <t>Бахмацька районна рада</t>
  </si>
  <si>
    <t>0133</t>
  </si>
  <si>
    <t>Бахмацька районна державна адміністрація</t>
  </si>
  <si>
    <t>0731</t>
  </si>
  <si>
    <t>0721</t>
  </si>
  <si>
    <t>0763</t>
  </si>
  <si>
    <t>1040</t>
  </si>
  <si>
    <t>0810</t>
  </si>
  <si>
    <t>0320</t>
  </si>
  <si>
    <t>1000000</t>
  </si>
  <si>
    <t>1010000</t>
  </si>
  <si>
    <t>0921</t>
  </si>
  <si>
    <t>0960</t>
  </si>
  <si>
    <t>0990</t>
  </si>
  <si>
    <t>Управління  соціального захисту  населення Бахмацької райдержадміністраціїі</t>
  </si>
  <si>
    <t>1030</t>
  </si>
  <si>
    <t>1070</t>
  </si>
  <si>
    <t>1010</t>
  </si>
  <si>
    <t>1020</t>
  </si>
  <si>
    <t>1090</t>
  </si>
  <si>
    <t>0824</t>
  </si>
  <si>
    <t>0828</t>
  </si>
  <si>
    <t>0829</t>
  </si>
  <si>
    <t>Резервний фонд</t>
  </si>
  <si>
    <t>0180</t>
  </si>
  <si>
    <t>Цільова соціальна програма розвитку цивільного захисту Бахмацького району на 2016- 2020 роки</t>
  </si>
  <si>
    <t>Капітальні видатки</t>
  </si>
  <si>
    <t>2010</t>
  </si>
  <si>
    <t>Багатопрофільна стаціонарна медична допомога населенню</t>
  </si>
  <si>
    <t>3112</t>
  </si>
  <si>
    <t>Заходи державної політики з питань дітей та їх соціального захисту</t>
  </si>
  <si>
    <t>3131</t>
  </si>
  <si>
    <t>Заходи державної політики з питань сім`ї</t>
  </si>
  <si>
    <t>4030</t>
  </si>
  <si>
    <t>5011</t>
  </si>
  <si>
    <t>Проведення навчально-тренувальних зборів і змагань з олімпійських видів спорту</t>
  </si>
  <si>
    <t>Фінансова підтримка дитячо-юнацьких спортивних шкіл фізкультурно-спортивних товариств</t>
  </si>
  <si>
    <t>Сприяння розвитку малого та середнього підприємництва</t>
  </si>
  <si>
    <t>Надання позашкільної освіти позашкільними закладами освіти, заходи із позашкільної роботи з дітьми</t>
  </si>
  <si>
    <t>Утримання та навчально-тренувальна робота комунальних дитячо-юнацьких спортивних шкіл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</si>
  <si>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</si>
  <si>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</si>
  <si>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</si>
  <si>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</si>
  <si>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</si>
  <si>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4060</t>
  </si>
  <si>
    <t>Придбання житла особі із числа  дітей-сиріт, дітей, позбавлених батьківського піклування та осіб з їх числа</t>
  </si>
  <si>
    <t>Кошти, що передаються із загального фонду бюджету до бюджету розвитку (спеціального фонду)</t>
  </si>
  <si>
    <t>Державний бюджет України</t>
  </si>
  <si>
    <t>дошкільну освіту</t>
  </si>
  <si>
    <t>клубні заклади</t>
  </si>
  <si>
    <t>Програма із забезпечення житлом дітей сиріт, дітей, позбавлених батьківського піклування, та осіб з їх числа на 2016-2020 роки</t>
  </si>
  <si>
    <t>Програма "Молодь Бахмаччини та підтримка багатодітних сімей Бахмацького району на 2017-2020 роки"</t>
  </si>
  <si>
    <t>Програма підтримки індивідуального житлового будівництва та розвитку особистого селянського господарства  "Власний дім" на 2016-2020 роки</t>
  </si>
  <si>
    <t>Інша діяльність у сфері державного управління</t>
  </si>
  <si>
    <t>0110180</t>
  </si>
  <si>
    <t>Придбання житла учаснику АТО</t>
  </si>
  <si>
    <t>0200000</t>
  </si>
  <si>
    <t>0210000</t>
  </si>
  <si>
    <t>0216082</t>
  </si>
  <si>
    <t>0610</t>
  </si>
  <si>
    <t>0110150</t>
  </si>
  <si>
    <t>0150</t>
  </si>
  <si>
    <t>РАЗОМ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</si>
  <si>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</si>
  <si>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8420</t>
  </si>
  <si>
    <t>0830</t>
  </si>
  <si>
    <t>Інші заходи у сфері засобів масової інформації</t>
  </si>
  <si>
    <t>0210180</t>
  </si>
  <si>
    <t>0212010</t>
  </si>
  <si>
    <t>0212080</t>
  </si>
  <si>
    <t>2080</t>
  </si>
  <si>
    <t>0212111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</si>
  <si>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</si>
  <si>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</si>
  <si>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0212150</t>
  </si>
  <si>
    <t>0213112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</si>
  <si>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</si>
  <si>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</si>
  <si>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</si>
  <si>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0213122</t>
  </si>
  <si>
    <t>3122</t>
  </si>
  <si>
    <t>Заходи державної політики із забезпечення рівних прав та можливостей жінок та чоловіків</t>
  </si>
  <si>
    <t>0213123</t>
  </si>
  <si>
    <t>3123</t>
  </si>
  <si>
    <t>0213131</t>
  </si>
  <si>
    <t>Здійснення заходів та реалізація проектів на виконання Державної цільової соціальної програми `Молодь України`</t>
  </si>
  <si>
    <t>0215011</t>
  </si>
  <si>
    <t>0215032</t>
  </si>
  <si>
    <t>5032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</si>
  <si>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</si>
  <si>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</si>
  <si>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</si>
  <si>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6082</t>
  </si>
  <si>
    <t>Придбання житла для окремих категорій населення відповідно до законодавства</t>
  </si>
  <si>
    <t>0217610</t>
  </si>
  <si>
    <t>7610</t>
  </si>
  <si>
    <t>0218110</t>
  </si>
  <si>
    <t>8110</t>
  </si>
  <si>
    <t>0218220</t>
  </si>
  <si>
    <t>8220</t>
  </si>
  <si>
    <t>0380</t>
  </si>
  <si>
    <t>Заходи та роботи з мобілізаційної підготовки місцевого значення</t>
  </si>
  <si>
    <t>0218420</t>
  </si>
  <si>
    <t>0600000</t>
  </si>
  <si>
    <t>0610000</t>
  </si>
  <si>
    <t>0611020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</si>
  <si>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</si>
  <si>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0611090</t>
  </si>
  <si>
    <t>0611150</t>
  </si>
  <si>
    <t>1150</t>
  </si>
  <si>
    <t>Методичне забезпечення діяльності навчальних закладів</t>
  </si>
  <si>
    <t>0615031</t>
  </si>
  <si>
    <t>5031</t>
  </si>
  <si>
    <t>0800000</t>
  </si>
  <si>
    <t>0810000</t>
  </si>
  <si>
    <t>0813050</t>
  </si>
  <si>
    <t>0813090</t>
  </si>
  <si>
    <t>0813104</t>
  </si>
  <si>
    <t>0813160</t>
  </si>
  <si>
    <t>3160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</si>
  <si>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</si>
  <si>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</si>
  <si>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</si>
  <si>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</si>
  <si>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</si>
  <si>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</si>
  <si>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</si>
  <si>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</si>
  <si>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</si>
  <si>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</si>
  <si>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</si>
  <si>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3710000</t>
  </si>
  <si>
    <t>3718700</t>
  </si>
  <si>
    <t>8700</t>
  </si>
  <si>
    <t>3719770</t>
  </si>
  <si>
    <t>9770</t>
  </si>
  <si>
    <t>Інші субвенції з місцевого бюджету</t>
  </si>
  <si>
    <t>Заходи державної політикиз питань дітей та їх соціального захисту</t>
  </si>
  <si>
    <t>Заходи запобігання та ліквідації надзвичайниї ситуацій та наслідків стихійного лиха</t>
  </si>
  <si>
    <t>Заходи та роботиз мобілізаційної підготовки місцевого значення</t>
  </si>
  <si>
    <t>Проведення навчально- тренувальних зборів і змагань з олімпійських видів спорту</t>
  </si>
  <si>
    <t xml:space="preserve">Довгострокові кредити індивідуальним забудовникам житла на селі (надання кредиту) </t>
  </si>
  <si>
    <t>Інші програми, заклади та заходи у сфері охорони здоров"я</t>
  </si>
  <si>
    <t>2152</t>
  </si>
  <si>
    <t>Заходи державної політики з питань сім"ї</t>
  </si>
  <si>
    <t>3242</t>
  </si>
  <si>
    <t>Інші заходи у сфері соціального захисту і соціального забезпечення</t>
  </si>
  <si>
    <t>0813242</t>
  </si>
  <si>
    <t>0813192</t>
  </si>
  <si>
    <t>3192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</si>
  <si>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</si>
  <si>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</si>
  <si>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</si>
  <si>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</si>
  <si>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4081</t>
  </si>
  <si>
    <t>1014081</t>
  </si>
  <si>
    <r>
      <t>Код програмної класифікації видатків та кредитування місцевих бюджетів</t>
    </r>
    <r>
      <rPr>
        <vertAlign val="superscript"/>
        <sz val="12"/>
        <rFont val="Times New Roman"/>
        <family val="1"/>
        <charset val="204"/>
      </rPr>
      <t>2</t>
    </r>
  </si>
  <si>
    <r>
      <t>Код ТПКВКМБ /
ТКВКБМС</t>
    </r>
    <r>
      <rPr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</si>
  <si>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vertAlign val="superscript"/>
        <sz val="12"/>
        <rFont val="Times New Roman"/>
        <family val="1"/>
        <charset val="204"/>
      </rPr>
      <t>4</t>
    </r>
  </si>
  <si>
    <t xml:space="preserve">Програма надання пільг хворим з хронічною нирковою недостатністю, що отримують програмний гемодіаліз в лікарні та проживають в районі на 2019 – 2024 роки </t>
  </si>
  <si>
    <t>Про комплексну районну Програму «Забезпечення рівних прав жінок і чоловіків та протидії торгівлі людьми на період до 2021 року»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</si>
  <si>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</si>
  <si>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r>
      <t>Код програмної класифікації видатків та кредитування місцевих бюджетів</t>
    </r>
    <r>
      <rPr>
        <b/>
        <vertAlign val="superscript"/>
        <sz val="13"/>
        <rFont val="Times New Roman"/>
        <charset val="204"/>
      </rPr>
      <t>2</t>
    </r>
  </si>
  <si>
    <r>
      <t>Код ТПКВКМБ /
ТКВКБМС</t>
    </r>
    <r>
      <rPr>
        <b/>
        <vertAlign val="superscript"/>
        <sz val="13"/>
        <rFont val="Times New Roman"/>
        <charset val="204"/>
      </rPr>
      <t>3</t>
    </r>
  </si>
  <si>
    <r>
      <t>Код ФКВКБ</t>
    </r>
    <r>
      <rPr>
        <b/>
        <vertAlign val="superscript"/>
        <sz val="13"/>
        <rFont val="Times New Roman"/>
        <charset val="204"/>
      </rPr>
      <t>4</t>
    </r>
  </si>
  <si>
    <t xml:space="preserve"> Бахмацька районна державна адміністрація</t>
  </si>
  <si>
    <t>Амбулаторно-поліклінічна допомога населенню, крім первинної медичної допомоги</t>
  </si>
  <si>
    <t>0726</t>
  </si>
  <si>
    <t>0212152</t>
  </si>
  <si>
    <t>Інші програми та заходи у сфері охорони здоров`я</t>
  </si>
  <si>
    <t>0216083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</si>
  <si>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</si>
  <si>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</si>
  <si>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0217110</t>
  </si>
  <si>
    <t>0421</t>
  </si>
  <si>
    <t>7110</t>
  </si>
  <si>
    <t>Реалізація програм в галузі сільського господарства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</si>
  <si>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</si>
  <si>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1161</t>
  </si>
  <si>
    <t>1162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</si>
  <si>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</si>
  <si>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</si>
  <si>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Забезпечення діяльності інших закладів в галузі культури і мистецтва</t>
  </si>
  <si>
    <t>0218831</t>
  </si>
  <si>
    <t>8831</t>
  </si>
  <si>
    <t>0218832</t>
  </si>
  <si>
    <t>8832</t>
  </si>
  <si>
    <t>Дата на номер документа, яким затверджено місцеву регіональну програму</t>
  </si>
  <si>
    <t>Усього</t>
  </si>
  <si>
    <r>
      <t>Строк реалізації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 (рік початку і завершення)</t>
    </r>
  </si>
  <si>
    <r>
      <t>Загальна вартість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єкта, гривень</t>
    </r>
  </si>
  <si>
    <t>Обсяг видатків бюджету розвитку, гривень</t>
  </si>
  <si>
    <r>
      <t>Рівень будівельної готовності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 на кінець  бюджетного періоду,%</t>
    </r>
  </si>
  <si>
    <t>Рішення Бахмацької районної ради № 12 від 16 листопада 2016 року</t>
  </si>
  <si>
    <t>рішення Бахмацької районної ради № 28 від 30 грудня 2016 року</t>
  </si>
  <si>
    <t>рішення Бахмацької районної ради       № 4 від 23 грудня 2015 року</t>
  </si>
  <si>
    <t>рішення Бахмацької районної ради       № 6 від 23.12.2015 року</t>
  </si>
  <si>
    <t>усього</t>
  </si>
  <si>
    <t>у точу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</si>
  <si>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</si>
  <si>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</si>
  <si>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</si>
  <si>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</si>
  <si>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у тому числі бюджет розвитку</t>
  </si>
  <si>
    <t>Заходи із запобігання та ліквідації надзвичайних ситуацій та наслідків стихійного лиха</t>
  </si>
  <si>
    <t>X</t>
  </si>
  <si>
    <t>загальний фонд</t>
  </si>
  <si>
    <t>спеціальний фонд</t>
  </si>
  <si>
    <t>разом</t>
  </si>
  <si>
    <t>Кредитування, усього</t>
  </si>
  <si>
    <t>4113</t>
  </si>
  <si>
    <t>Надання інших внутрішніх кредитів</t>
  </si>
  <si>
    <t>4123</t>
  </si>
  <si>
    <t>Повернення інших внутрішніх кредитів</t>
  </si>
  <si>
    <t>Х</t>
  </si>
  <si>
    <t>Забезпечення лікарів Бахмацького району службовим житлом</t>
  </si>
  <si>
    <t>Трансферти іншим бюджетам</t>
  </si>
  <si>
    <t xml:space="preserve">Трансферти з інших місцевих бюджетів </t>
  </si>
  <si>
    <t>в тому числі</t>
  </si>
  <si>
    <t>на пільгове медичне  обслуговування  осіб, які постраждали внаслідок Чорнобильської катастрофи</t>
  </si>
  <si>
    <t>на поховання учасників бойових дій та осіб з інвалідністю внаслідок війни</t>
  </si>
  <si>
    <t>на виконання заходів Програми передачі нетелей багатодітним сім"ям, які проживають у сільській місцевості  Чернігівської області</t>
  </si>
  <si>
    <t>на утримання трудового архіву</t>
  </si>
  <si>
    <t>на утримання Бахмацького територіального центру  соціального обслуговування (в частині надання соціальних послуг населенню  ОТГ м. Батурин)</t>
  </si>
  <si>
    <t>на утримання районного центру соціальних служб для сім"ї дітей та молоді (утримання соціальних фахівців, що обслуговують найуразливіші верстви населення)</t>
  </si>
  <si>
    <t>на утримання КЗ Бахмацька районна школа мистецтв ім. А. Розумовського  (в частині діяльності на території ОТГ м. Батурин)</t>
  </si>
  <si>
    <t>Батуринська міська рада</t>
  </si>
  <si>
    <t>на утримання ДЮСШ сектору освіти РДА (в частині діяльності на території ОТГ м. Батурин)</t>
  </si>
  <si>
    <t>Трансферти з державного бюджету</t>
  </si>
  <si>
    <t>Освітня субвенція</t>
  </si>
  <si>
    <t>Медична субвенція</t>
  </si>
  <si>
    <t>Всього трансфертів районному бюджету</t>
  </si>
  <si>
    <t>Продовження додатка 5</t>
  </si>
  <si>
    <t>рішення Бахмацької районної ради № 22 від 19 грудня 2018 року</t>
  </si>
  <si>
    <t>рішення Бахмацької районної ради       № 7 від 19 грудня 2018 року</t>
  </si>
  <si>
    <t>рішення Бахмацької районної ради № 16 від 19 грудня 2018 року</t>
  </si>
  <si>
    <t>Рішення Бахмацької районної ради № 6  від 19 грудня 2018 року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</si>
  <si>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</si>
  <si>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</si>
  <si>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</si>
  <si>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Фінансування за типом боргового зобов’язання</t>
  </si>
  <si>
    <t>Фінансування районного бюджету Бахмацького району на 2020 рік</t>
  </si>
  <si>
    <t>(код бюджету)</t>
  </si>
  <si>
    <t>грн</t>
  </si>
  <si>
    <t>РОЗПОДІЛ
видатків районного бюджету Бахмацького району  на 2020 рік</t>
  </si>
  <si>
    <t>Додаток № 3
до рішення районної ради
"Про районний бюджет                                                               Бахмацького району  на 2020 рік"</t>
  </si>
  <si>
    <t>Додаток № 4
до рішення районної ради
"Про районний бюджет                                                  Беахмацького району  на 2020рік"</t>
  </si>
  <si>
    <t>Додаток № 5
до рішення районної ради
"Про районний бюджет Бахмацького району  на 2020 рік"</t>
  </si>
  <si>
    <t>Додаток № 7
до рішення районної ради
"Про районний бюджет                         Бахмацького району  на 2020 рік"</t>
  </si>
  <si>
    <t>0212144</t>
  </si>
  <si>
    <t>2144</t>
  </si>
  <si>
    <t>Централізовані заходи з лікування хворих на цукровий та нецукровий діабет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</si>
  <si>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</si>
  <si>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Відділ освіти Бахмацької районної державної адміністрації</t>
  </si>
  <si>
    <t>0611170</t>
  </si>
  <si>
    <t>1170</t>
  </si>
  <si>
    <t>Забезпечення діяльності інклюзивно-ресурсних центрів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</si>
  <si>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</si>
  <si>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</si>
  <si>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</si>
  <si>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Відділ культури, сім'ї, молоді та спорту Бахмацької районної державної адміністрації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</si>
  <si>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</si>
  <si>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</si>
  <si>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</si>
  <si>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</si>
  <si>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</si>
  <si>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 xml:space="preserve">дотація  на </t>
  </si>
  <si>
    <t>субвенції:</t>
  </si>
  <si>
    <t>здійснення переданих з державного бюджету видатків з утримання закладів освіти та охорони здоров`я за рахунок відповідної додаткової дотація з державного бюджету</t>
  </si>
  <si>
    <t>загального фонду на:</t>
  </si>
  <si>
    <t>всього</t>
  </si>
  <si>
    <t xml:space="preserve"> на оплату праці з нарахуваннями педагогічних працівників інклюзивно- ресурсних центрів</t>
  </si>
  <si>
    <t>у тому числі:</t>
  </si>
  <si>
    <t xml:space="preserve">  надання державної підтримки особами з особливими освітніми потребами за рахунок відповідної субвенції з державного бюджету</t>
  </si>
  <si>
    <t xml:space="preserve">здійснення переданих видатків у сфері охорони здоров’я за рахунок коштів медичної субвенції </t>
  </si>
  <si>
    <t>на забезпечення централізованих заходів з лікування хворих на цукровий та нецукровий діабет</t>
  </si>
  <si>
    <t xml:space="preserve"> здійснення переданих видатків у сфері освіти за рахунок коштів освітньої субвенці</t>
  </si>
  <si>
    <t>на здійснення переданих видатків у сфері охорони здоров’я</t>
  </si>
  <si>
    <t>КНП «Бахмацький районний центр первинної медико-санітарної допомоги» Бахмацької районної ради Чернігівської області (на енергоносії)</t>
  </si>
  <si>
    <t xml:space="preserve">забезпечення безкоштовного підвезення педагогічних працівників закладів загальної середньої освіти, що належить до спільної комунальної власності територіальних громад Бахмацького району до місця роботи та у зворотному напрямку </t>
  </si>
  <si>
    <t xml:space="preserve">на утримання закладів загальної середньої освіти </t>
  </si>
  <si>
    <t>на компенсацію за пільговий проїзд залізничним транспортом</t>
  </si>
  <si>
    <t xml:space="preserve">на забезпечення допомоги хворим на фенілкетонурію </t>
  </si>
  <si>
    <t>загального фонду:</t>
  </si>
  <si>
    <t>інші субвенції  з місцевих бюджетів</t>
  </si>
  <si>
    <t>0490</t>
  </si>
  <si>
    <t>Придбання житла воїну-інтернаціоналісту АТО і ООС</t>
  </si>
  <si>
    <t xml:space="preserve"> - за рахунок субвенція з місцевого бюджету на надання державної підтримки особами з особливими освітніми потребами за рахунок відповідної субвенції з державного бюджету</t>
  </si>
  <si>
    <t>Додаток № 6
до рішення районної ради
"Про районний бюджет Бахмацького району  на 2020 рік"</t>
  </si>
  <si>
    <t>Заступник начальника фінансового відділу Бахмацької районної державної адміністраці</t>
  </si>
  <si>
    <t xml:space="preserve">             Л.В.Задесенець</t>
  </si>
  <si>
    <t>Відділ  освіти Бахмацької районної державної адміністрації</t>
  </si>
  <si>
    <t>Міжбюджетні трансферти  районного бюджету Бахмацького району на 2020 рік</t>
  </si>
  <si>
    <t>Кредитування  районного бюджету Бахмацького району  в  2020 році</t>
  </si>
  <si>
    <r>
      <t>Розподіл коштів бюджету розвитку на здійснення заходів із будівництва, реконструкції і реставрації об</t>
    </r>
    <r>
      <rPr>
        <b/>
        <sz val="16"/>
        <rFont val="Arial Cyr"/>
        <charset val="204"/>
      </rPr>
      <t>´</t>
    </r>
    <r>
      <rPr>
        <b/>
        <sz val="16"/>
        <rFont val="Times New Roman"/>
        <family val="1"/>
        <charset val="204"/>
      </rPr>
      <t>єктів виробничої, комунікаційної  та соціальної інфраструктури районного бюджету Бахмацького району за об´єктами у 2020 році</t>
    </r>
  </si>
  <si>
    <t xml:space="preserve">Розподіл видатків районного бюджету Бахмацького району на реалізацію місцевих/регіональних програм у 2020 році
</t>
  </si>
  <si>
    <t>Програма розвитку  архівної справи в районі  на 2020 рік</t>
  </si>
  <si>
    <t>Програма розвитку місцевого самоврядування у Бахмацькому районі на 2019-2020 роки</t>
  </si>
  <si>
    <t>Програма запровадження стипендій та гошових заохочень Бахмацької районної ради на 2020 рік</t>
  </si>
  <si>
    <t>Програма підтримки участі молоді та громадськості району у спортивних змаганнях (конкурсах)районного, обласного, Всеукраїнського та міжнародного рівнів на 2019-2020 роки</t>
  </si>
  <si>
    <t>0117680</t>
  </si>
  <si>
    <t>7680</t>
  </si>
  <si>
    <t>Членські внески до асоціацій органів місцевого самоврядування</t>
  </si>
  <si>
    <t>Про Програму відзначення пам'ятних дат, визначних історичних подій, релігійних свят, ювілеїв та вшанування видатних людей у районі на 2020 рік</t>
  </si>
  <si>
    <t>Програма відзначення   спільними нагородами   районної державної адміністрації та районної ради  на 2020рік</t>
  </si>
  <si>
    <t>Районна Програма «Забезпечення осіб з інвалідністю і дітей з інвалідністю технічними та іншими засобами на 2020 рік»</t>
  </si>
  <si>
    <t>Програма "Забезпечення лікарів Бахмацького району службовим житлом "на 2020 рік</t>
  </si>
  <si>
    <t xml:space="preserve">Програма соціального захисту ветеранів та діяльності ветеранських організацій району на 2020 рік </t>
  </si>
  <si>
    <t>Про затвердження Програми підготовки та проведення приписки і призову громадян на строкову військову службу у 2020 році на території Бахмацького району</t>
  </si>
  <si>
    <t>Районна Програма  „Соціальний захист громадян, постраждалих внаслідок аварії на ЧАЕС та діяльність Бахмацької районної організації Українського національного фонду допомоги інвалідам Чорнобиля" на 2020рік</t>
  </si>
  <si>
    <t>Районна Програма  „Соціальний захист громадян, постраждалих внаслідок аварії на ЧАЕС та діяльність Бахмацької районної організації Українського національного фонду допомоги інвалідам Чорнобиля" на 2020 рік</t>
  </si>
  <si>
    <t>Програма сооціального захисту окремих категорій населення  Бахмацького району на 2020 рік</t>
  </si>
  <si>
    <t>Фінансовий орган  (в частині  міжбюджетних трансфертів, резервного фонду)</t>
  </si>
  <si>
    <t xml:space="preserve">Програма відшкодування  депутатам районної ради витрат, повязаних  з депутатською діяльністю, на 2020 рік </t>
  </si>
  <si>
    <t>Програма "Членські внески до асоціацій органів місцевого самоврядування на 2020 рік"</t>
  </si>
  <si>
    <t xml:space="preserve">Районної Програма "Нецукровий діабет" на 2020 рік </t>
  </si>
  <si>
    <t xml:space="preserve">Районної Програма  "Цукровий діабет" на 2020 рік </t>
  </si>
  <si>
    <t>Районна Програма"Забезпечення молочними сумішами дітей першого року життя,народжених ВІЛ-інфікованими матерями,на 2020 рік у Бахмацькому районі"</t>
  </si>
  <si>
    <t>Програма забезпечення допомоги хворим на фенілкетонурію жителям Бахмацького району на 2020 рік</t>
  </si>
  <si>
    <t>Програма"Розвиток фізичної культури і спорту на 2017-2020 роки"</t>
  </si>
  <si>
    <t>Про затвердження Програми забезпечення проведення мобілізаційних заходів та заходів з територіальної оборони в районі у 2020 році</t>
  </si>
  <si>
    <t>Про Програму висвітлення діяльності районної державної адміністрації, районної ради та депутатського корпусу місцевими засобами масової інформації на 2020 рік</t>
  </si>
  <si>
    <t>Про районну Програму "Про забезпечення безкоштовного підвезення педагогічних працівників закладів загальної середньої освіти, що належать до спільної комунальної власності територіальних громад Бахмацького району, розташованих у сільській місцевості, до місця роботи та у зворотному напрямку на 2020 рік"</t>
  </si>
  <si>
    <t xml:space="preserve"> Програма соціального захисту окремих категорій громадян щодо порядку  проведення розрахунку компенсаційних виплат  за пільговий проїзд залізничним транспортом  на 2020 рік </t>
  </si>
</sst>
</file>

<file path=xl/styles.xml><?xml version="1.0" encoding="utf-8"?>
<styleSheet xmlns="http://schemas.openxmlformats.org/spreadsheetml/2006/main">
  <numFmts count="1">
    <numFmt numFmtId="192" formatCode="#,##0.0"/>
  </numFmts>
  <fonts count="64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8"/>
      <name val="Times New Roman CYR"/>
      <charset val="204"/>
    </font>
    <font>
      <sz val="12"/>
      <name val="Times New Roman"/>
      <charset val="204"/>
    </font>
    <font>
      <sz val="11"/>
      <name val="Times New Roman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charset val="204"/>
    </font>
    <font>
      <vertAlign val="superscript"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charset val="204"/>
    </font>
    <font>
      <b/>
      <vertAlign val="superscript"/>
      <sz val="13"/>
      <name val="Times New Roman"/>
      <charset val="204"/>
    </font>
    <font>
      <sz val="13"/>
      <name val="Times New Roman"/>
      <charset val="204"/>
    </font>
    <font>
      <sz val="13"/>
      <color indexed="10"/>
      <name val="Times New Roman"/>
      <charset val="204"/>
    </font>
    <font>
      <sz val="12"/>
      <name val="Arial Cyr"/>
      <charset val="204"/>
    </font>
    <font>
      <sz val="10"/>
      <name val="Arial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6"/>
      <name val="Arial Cyr"/>
      <charset val="204"/>
    </font>
    <font>
      <sz val="13"/>
      <color indexed="8"/>
      <name val="Times New Roman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charset val="204"/>
    </font>
    <font>
      <sz val="11"/>
      <color indexed="8"/>
      <name val="Times New Roman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3" fillId="0" borderId="0"/>
    <xf numFmtId="0" fontId="24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46" fillId="0" borderId="0" applyNumberFormat="0" applyFont="0" applyFill="0" applyBorder="0" applyAlignment="0" applyProtection="0">
      <alignment vertical="top"/>
    </xf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2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391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3" fillId="0" borderId="0" xfId="0" applyFont="1" applyFill="1"/>
    <xf numFmtId="0" fontId="0" fillId="0" borderId="0" xfId="0" applyFont="1"/>
    <xf numFmtId="0" fontId="31" fillId="0" borderId="0" xfId="0" applyNumberFormat="1" applyFont="1" applyFill="1" applyAlignment="1" applyProtection="1"/>
    <xf numFmtId="0" fontId="31" fillId="0" borderId="0" xfId="0" applyFont="1" applyFill="1"/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20" fillId="0" borderId="0" xfId="0" applyNumberFormat="1" applyFont="1" applyFill="1" applyAlignment="1" applyProtection="1">
      <alignment vertical="top"/>
    </xf>
    <xf numFmtId="0" fontId="20" fillId="0" borderId="0" xfId="0" applyFont="1" applyFill="1" applyAlignment="1">
      <alignment vertical="top"/>
    </xf>
    <xf numFmtId="0" fontId="33" fillId="0" borderId="0" xfId="0" applyFont="1" applyFill="1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8" fillId="0" borderId="0" xfId="0" applyNumberFormat="1" applyFont="1" applyFill="1" applyAlignment="1" applyProtection="1"/>
    <xf numFmtId="0" fontId="26" fillId="0" borderId="0" xfId="0" applyFont="1" applyFill="1"/>
    <xf numFmtId="0" fontId="18" fillId="0" borderId="0" xfId="0" applyFont="1" applyFill="1"/>
    <xf numFmtId="0" fontId="36" fillId="0" borderId="0" xfId="0" applyNumberFormat="1" applyFont="1" applyFill="1" applyAlignment="1" applyProtection="1">
      <alignment horizontal="center"/>
    </xf>
    <xf numFmtId="0" fontId="36" fillId="0" borderId="0" xfId="0" applyFont="1" applyFill="1" applyAlignment="1">
      <alignment horizontal="center"/>
    </xf>
    <xf numFmtId="0" fontId="18" fillId="0" borderId="0" xfId="0" applyNumberFormat="1" applyFont="1" applyFill="1" applyAlignment="1" applyProtection="1"/>
    <xf numFmtId="0" fontId="30" fillId="0" borderId="0" xfId="0" applyFont="1" applyFill="1"/>
    <xf numFmtId="0" fontId="28" fillId="0" borderId="0" xfId="0" applyFont="1" applyFill="1"/>
    <xf numFmtId="0" fontId="13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26" fillId="0" borderId="0" xfId="0" applyNumberFormat="1" applyFont="1" applyFill="1" applyAlignment="1" applyProtection="1"/>
    <xf numFmtId="0" fontId="26" fillId="0" borderId="0" xfId="0" applyNumberFormat="1" applyFont="1" applyFill="1" applyAlignment="1" applyProtection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7" xfId="55" quotePrefix="1" applyFont="1" applyFill="1" applyBorder="1" applyAlignment="1">
      <alignment horizontal="center" vertical="center" wrapText="1"/>
    </xf>
    <xf numFmtId="0" fontId="38" fillId="0" borderId="0" xfId="0" applyFont="1" applyFill="1"/>
    <xf numFmtId="0" fontId="26" fillId="0" borderId="7" xfId="0" applyFont="1" applyFill="1" applyBorder="1" applyAlignment="1">
      <alignment horizontal="center" vertical="center" wrapText="1"/>
    </xf>
    <xf numFmtId="0" fontId="26" fillId="0" borderId="0" xfId="0" applyFont="1" applyFill="1"/>
    <xf numFmtId="0" fontId="26" fillId="0" borderId="7" xfId="0" applyNumberFormat="1" applyFont="1" applyFill="1" applyBorder="1" applyAlignment="1" applyProtection="1">
      <alignment horizontal="center" vertical="center" wrapText="1"/>
    </xf>
    <xf numFmtId="1" fontId="37" fillId="0" borderId="7" xfId="49" applyNumberFormat="1" applyFont="1" applyFill="1" applyBorder="1" applyAlignment="1">
      <alignment horizontal="center" vertical="top"/>
    </xf>
    <xf numFmtId="0" fontId="28" fillId="0" borderId="0" xfId="0" applyFont="1" applyFill="1" applyAlignment="1">
      <alignment horizontal="center"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38" fillId="0" borderId="0" xfId="0" applyNumberFormat="1" applyFont="1" applyFill="1" applyAlignment="1" applyProtection="1"/>
    <xf numFmtId="0" fontId="38" fillId="0" borderId="0" xfId="0" applyFont="1" applyFill="1" applyAlignment="1" applyProtection="1"/>
    <xf numFmtId="0" fontId="38" fillId="0" borderId="0" xfId="0" applyNumberFormat="1" applyFont="1" applyFill="1" applyAlignment="1" applyProtection="1">
      <alignment vertical="top"/>
    </xf>
    <xf numFmtId="0" fontId="38" fillId="0" borderId="0" xfId="0" applyFont="1" applyFill="1" applyAlignment="1">
      <alignment vertical="top"/>
    </xf>
    <xf numFmtId="0" fontId="36" fillId="0" borderId="0" xfId="0" applyFont="1" applyFill="1"/>
    <xf numFmtId="0" fontId="40" fillId="0" borderId="0" xfId="0" applyFont="1" applyFill="1"/>
    <xf numFmtId="0" fontId="40" fillId="0" borderId="0" xfId="0" applyFont="1" applyFill="1"/>
    <xf numFmtId="0" fontId="41" fillId="0" borderId="7" xfId="0" applyFont="1" applyBorder="1" applyAlignment="1">
      <alignment horizontal="center" vertical="center" wrapText="1"/>
    </xf>
    <xf numFmtId="0" fontId="43" fillId="0" borderId="0" xfId="0" applyFont="1" applyFill="1"/>
    <xf numFmtId="49" fontId="43" fillId="0" borderId="7" xfId="55" applyNumberFormat="1" applyFont="1" applyFill="1" applyBorder="1" applyAlignment="1">
      <alignment horizontal="center" vertical="center" wrapText="1"/>
    </xf>
    <xf numFmtId="49" fontId="43" fillId="0" borderId="7" xfId="55" quotePrefix="1" applyNumberFormat="1" applyFont="1" applyFill="1" applyBorder="1" applyAlignment="1">
      <alignment horizontal="center" vertical="center" wrapText="1"/>
    </xf>
    <xf numFmtId="2" fontId="43" fillId="0" borderId="7" xfId="55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43" fillId="0" borderId="7" xfId="0" applyFont="1" applyFill="1" applyBorder="1" applyAlignment="1">
      <alignment horizontal="center" vertical="center" wrapText="1"/>
    </xf>
    <xf numFmtId="192" fontId="44" fillId="0" borderId="0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/>
    <xf numFmtId="0" fontId="18" fillId="0" borderId="1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26" fillId="0" borderId="0" xfId="0" applyNumberFormat="1" applyFont="1" applyFill="1" applyAlignment="1" applyProtection="1"/>
    <xf numFmtId="0" fontId="33" fillId="0" borderId="0" xfId="0" applyFont="1" applyFill="1" applyAlignment="1">
      <alignment horizontal="center" vertical="center"/>
    </xf>
    <xf numFmtId="49" fontId="26" fillId="0" borderId="0" xfId="0" applyNumberFormat="1" applyFont="1" applyFill="1" applyAlignment="1" applyProtection="1"/>
    <xf numFmtId="2" fontId="26" fillId="0" borderId="0" xfId="0" applyNumberFormat="1" applyFont="1" applyFill="1" applyAlignment="1" applyProtection="1">
      <alignment horizontal="center" vertical="center" wrapText="1"/>
    </xf>
    <xf numFmtId="49" fontId="26" fillId="0" borderId="8" xfId="0" applyNumberFormat="1" applyFont="1" applyFill="1" applyBorder="1" applyAlignment="1">
      <alignment horizontal="center"/>
    </xf>
    <xf numFmtId="0" fontId="26" fillId="0" borderId="8" xfId="0" applyNumberFormat="1" applyFont="1" applyFill="1" applyBorder="1" applyAlignment="1" applyProtection="1">
      <alignment horizontal="center" vertical="top"/>
    </xf>
    <xf numFmtId="0" fontId="26" fillId="0" borderId="0" xfId="0" applyFont="1" applyFill="1" applyAlignment="1">
      <alignment horizontal="center"/>
    </xf>
    <xf numFmtId="0" fontId="26" fillId="0" borderId="0" xfId="55" applyFont="1" applyFill="1"/>
    <xf numFmtId="0" fontId="18" fillId="0" borderId="0" xfId="0" applyFont="1" applyFill="1"/>
    <xf numFmtId="4" fontId="26" fillId="0" borderId="0" xfId="55" applyNumberFormat="1" applyFont="1" applyFill="1"/>
    <xf numFmtId="4" fontId="26" fillId="0" borderId="0" xfId="0" applyNumberFormat="1" applyFont="1" applyFill="1" applyAlignment="1" applyProtection="1"/>
    <xf numFmtId="0" fontId="28" fillId="0" borderId="7" xfId="20" applyFont="1" applyBorder="1" applyAlignment="1">
      <alignment horizontal="center" vertical="center"/>
    </xf>
    <xf numFmtId="0" fontId="28" fillId="0" borderId="11" xfId="2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7" xfId="20" applyFont="1" applyFill="1" applyBorder="1" applyAlignment="1">
      <alignment horizontal="center" vertical="center"/>
    </xf>
    <xf numFmtId="0" fontId="28" fillId="0" borderId="11" xfId="20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center" vertical="center"/>
    </xf>
    <xf numFmtId="0" fontId="28" fillId="0" borderId="7" xfId="2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2" fontId="20" fillId="0" borderId="12" xfId="0" quotePrefix="1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4" fontId="43" fillId="0" borderId="0" xfId="0" applyNumberFormat="1" applyFont="1" applyFill="1" applyAlignment="1">
      <alignment horizontal="center" vertical="center"/>
    </xf>
    <xf numFmtId="192" fontId="44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3" fillId="0" borderId="0" xfId="0" applyNumberFormat="1" applyFont="1" applyFill="1" applyAlignment="1" applyProtection="1">
      <alignment horizontal="center" vertical="center"/>
    </xf>
    <xf numFmtId="49" fontId="43" fillId="0" borderId="0" xfId="0" applyNumberFormat="1" applyFont="1" applyFill="1" applyAlignment="1" applyProtection="1">
      <alignment horizontal="center" vertical="center"/>
    </xf>
    <xf numFmtId="0" fontId="44" fillId="0" borderId="0" xfId="0" applyNumberFormat="1" applyFont="1" applyFill="1" applyAlignment="1" applyProtection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1" fillId="0" borderId="7" xfId="55" quotePrefix="1" applyFont="1" applyFill="1" applyBorder="1" applyAlignment="1">
      <alignment horizontal="center" vertical="center" wrapText="1"/>
    </xf>
    <xf numFmtId="2" fontId="26" fillId="0" borderId="7" xfId="55" quotePrefix="1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/>
    </xf>
    <xf numFmtId="49" fontId="26" fillId="0" borderId="0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 applyProtection="1">
      <alignment horizontal="center" vertical="top"/>
    </xf>
    <xf numFmtId="0" fontId="26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31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0" fontId="48" fillId="0" borderId="0" xfId="0" applyNumberFormat="1" applyFont="1" applyFill="1" applyBorder="1" applyAlignment="1" applyProtection="1">
      <alignment horizontal="center" vertical="center"/>
    </xf>
    <xf numFmtId="0" fontId="48" fillId="0" borderId="8" xfId="0" applyNumberFormat="1" applyFont="1" applyFill="1" applyBorder="1" applyAlignment="1" applyProtection="1">
      <alignment horizontal="center" vertical="center"/>
    </xf>
    <xf numFmtId="0" fontId="26" fillId="0" borderId="7" xfId="55" applyFont="1" applyBorder="1" applyAlignment="1">
      <alignment horizontal="center" vertical="center" wrapText="1"/>
    </xf>
    <xf numFmtId="0" fontId="26" fillId="24" borderId="7" xfId="55" applyFont="1" applyFill="1" applyBorder="1" applyAlignment="1">
      <alignment horizontal="center" vertical="center" wrapText="1"/>
    </xf>
    <xf numFmtId="0" fontId="26" fillId="0" borderId="7" xfId="55" quotePrefix="1" applyFont="1" applyBorder="1" applyAlignment="1">
      <alignment horizontal="center" vertical="center" wrapText="1"/>
    </xf>
    <xf numFmtId="2" fontId="26" fillId="0" borderId="7" xfId="55" quotePrefix="1" applyNumberFormat="1" applyFont="1" applyBorder="1" applyAlignment="1">
      <alignment horizontal="center" vertical="center" wrapText="1"/>
    </xf>
    <xf numFmtId="2" fontId="26" fillId="0" borderId="7" xfId="55" quotePrefix="1" applyNumberFormat="1" applyFont="1" applyBorder="1" applyAlignment="1">
      <alignment vertical="center" wrapText="1"/>
    </xf>
    <xf numFmtId="2" fontId="26" fillId="24" borderId="7" xfId="55" applyNumberFormat="1" applyFont="1" applyFill="1" applyBorder="1" applyAlignment="1">
      <alignment vertical="center" wrapText="1"/>
    </xf>
    <xf numFmtId="2" fontId="26" fillId="0" borderId="7" xfId="55" applyNumberFormat="1" applyFont="1" applyBorder="1" applyAlignment="1">
      <alignment vertical="center" wrapText="1"/>
    </xf>
    <xf numFmtId="0" fontId="21" fillId="24" borderId="7" xfId="55" applyFont="1" applyFill="1" applyBorder="1" applyAlignment="1">
      <alignment horizontal="center" vertical="center" wrapText="1"/>
    </xf>
    <xf numFmtId="2" fontId="21" fillId="24" borderId="7" xfId="55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Alignment="1" applyProtection="1"/>
    <xf numFmtId="0" fontId="21" fillId="0" borderId="0" xfId="55" applyFont="1" applyFill="1"/>
    <xf numFmtId="49" fontId="21" fillId="0" borderId="0" xfId="55" applyNumberFormat="1" applyFont="1" applyFill="1"/>
    <xf numFmtId="49" fontId="26" fillId="0" borderId="0" xfId="55" applyNumberFormat="1" applyFont="1" applyFill="1"/>
    <xf numFmtId="0" fontId="21" fillId="0" borderId="0" xfId="0" applyNumberFormat="1" applyFont="1" applyFill="1" applyAlignment="1" applyProtection="1">
      <alignment horizontal="center"/>
    </xf>
    <xf numFmtId="0" fontId="26" fillId="0" borderId="0" xfId="0" applyFont="1" applyFill="1" applyAlignment="1">
      <alignment horizontal="right"/>
    </xf>
    <xf numFmtId="0" fontId="21" fillId="0" borderId="0" xfId="0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/>
    <xf numFmtId="0" fontId="26" fillId="0" borderId="7" xfId="56" applyFont="1" applyBorder="1" applyAlignment="1">
      <alignment horizontal="center" vertical="center" wrapText="1"/>
    </xf>
    <xf numFmtId="0" fontId="26" fillId="24" borderId="7" xfId="56" applyFont="1" applyFill="1" applyBorder="1" applyAlignment="1">
      <alignment horizontal="center" vertical="center" wrapText="1"/>
    </xf>
    <xf numFmtId="0" fontId="21" fillId="0" borderId="7" xfId="56" quotePrefix="1" applyFont="1" applyBorder="1" applyAlignment="1">
      <alignment horizontal="center" vertical="center" wrapText="1"/>
    </xf>
    <xf numFmtId="0" fontId="21" fillId="0" borderId="7" xfId="56" applyFont="1" applyBorder="1" applyAlignment="1">
      <alignment horizontal="center" vertical="center" wrapText="1"/>
    </xf>
    <xf numFmtId="0" fontId="21" fillId="0" borderId="7" xfId="56" quotePrefix="1" applyFont="1" applyBorder="1" applyAlignment="1">
      <alignment vertical="center" wrapText="1"/>
    </xf>
    <xf numFmtId="0" fontId="26" fillId="0" borderId="7" xfId="56" quotePrefix="1" applyFont="1" applyBorder="1" applyAlignment="1">
      <alignment horizontal="center" vertical="center" wrapText="1"/>
    </xf>
    <xf numFmtId="0" fontId="26" fillId="0" borderId="7" xfId="56" quotePrefix="1" applyFont="1" applyBorder="1" applyAlignment="1">
      <alignment vertical="center" wrapText="1"/>
    </xf>
    <xf numFmtId="0" fontId="21" fillId="24" borderId="7" xfId="56" applyFont="1" applyFill="1" applyBorder="1" applyAlignment="1">
      <alignment horizontal="center" vertical="center" wrapText="1"/>
    </xf>
    <xf numFmtId="0" fontId="21" fillId="24" borderId="7" xfId="56" applyFont="1" applyFill="1" applyBorder="1" applyAlignment="1">
      <alignment vertical="center" wrapText="1"/>
    </xf>
    <xf numFmtId="0" fontId="26" fillId="0" borderId="0" xfId="56" applyFont="1"/>
    <xf numFmtId="0" fontId="26" fillId="0" borderId="0" xfId="0" applyNumberFormat="1" applyFont="1" applyFill="1" applyAlignment="1" applyProtection="1">
      <alignment horizontal="left" vertical="center" wrapText="1"/>
    </xf>
    <xf numFmtId="0" fontId="41" fillId="0" borderId="15" xfId="0" applyNumberFormat="1" applyFont="1" applyFill="1" applyBorder="1" applyAlignment="1" applyProtection="1">
      <alignment horizontal="center" vertical="center" wrapText="1"/>
    </xf>
    <xf numFmtId="0" fontId="30" fillId="24" borderId="7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vertical="center" wrapText="1"/>
    </xf>
    <xf numFmtId="0" fontId="28" fillId="0" borderId="0" xfId="0" applyNumberFormat="1" applyFont="1" applyFill="1" applyAlignment="1" applyProtection="1">
      <alignment horizontal="center" vertical="center" wrapText="1"/>
    </xf>
    <xf numFmtId="4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3" fontId="28" fillId="0" borderId="0" xfId="0" applyNumberFormat="1" applyFont="1" applyFill="1" applyAlignment="1">
      <alignment horizontal="center" vertical="center"/>
    </xf>
    <xf numFmtId="49" fontId="21" fillId="24" borderId="7" xfId="55" applyNumberFormat="1" applyFont="1" applyFill="1" applyBorder="1" applyAlignment="1">
      <alignment horizontal="center" vertical="center" wrapText="1"/>
    </xf>
    <xf numFmtId="0" fontId="21" fillId="24" borderId="7" xfId="55" applyNumberFormat="1" applyFont="1" applyFill="1" applyBorder="1" applyAlignment="1">
      <alignment horizontal="center" vertical="center" wrapText="1"/>
    </xf>
    <xf numFmtId="0" fontId="21" fillId="24" borderId="7" xfId="55" quotePrefix="1" applyFont="1" applyFill="1" applyBorder="1" applyAlignment="1">
      <alignment horizontal="center" vertical="center" wrapText="1"/>
    </xf>
    <xf numFmtId="0" fontId="21" fillId="24" borderId="7" xfId="0" quotePrefix="1" applyFont="1" applyFill="1" applyBorder="1" applyAlignment="1">
      <alignment horizontal="center" vertical="center" wrapText="1"/>
    </xf>
    <xf numFmtId="0" fontId="21" fillId="24" borderId="7" xfId="0" applyFont="1" applyFill="1" applyBorder="1" applyAlignment="1">
      <alignment horizontal="center" vertical="center" wrapText="1"/>
    </xf>
    <xf numFmtId="2" fontId="21" fillId="24" borderId="7" xfId="0" applyNumberFormat="1" applyFont="1" applyFill="1" applyBorder="1" applyAlignment="1">
      <alignment horizontal="center" vertical="center" wrapText="1"/>
    </xf>
    <xf numFmtId="2" fontId="21" fillId="24" borderId="7" xfId="55" quotePrefix="1" applyNumberFormat="1" applyFont="1" applyFill="1" applyBorder="1" applyAlignment="1">
      <alignment horizontal="center" vertical="center" wrapText="1"/>
    </xf>
    <xf numFmtId="192" fontId="37" fillId="24" borderId="7" xfId="49" applyNumberFormat="1" applyFont="1" applyFill="1" applyBorder="1" applyAlignment="1">
      <alignment horizontal="center" vertical="center"/>
    </xf>
    <xf numFmtId="192" fontId="51" fillId="24" borderId="7" xfId="49" applyNumberFormat="1" applyFont="1" applyFill="1" applyBorder="1" applyAlignment="1">
      <alignment horizontal="center" vertical="center"/>
    </xf>
    <xf numFmtId="0" fontId="26" fillId="0" borderId="7" xfId="0" quotePrefix="1" applyFont="1" applyFill="1" applyBorder="1" applyAlignment="1">
      <alignment horizontal="center" vertical="center" wrapText="1"/>
    </xf>
    <xf numFmtId="2" fontId="26" fillId="0" borderId="7" xfId="0" quotePrefix="1" applyNumberFormat="1" applyFont="1" applyFill="1" applyBorder="1" applyAlignment="1">
      <alignment horizontal="center" vertical="center" wrapText="1"/>
    </xf>
    <xf numFmtId="192" fontId="37" fillId="0" borderId="7" xfId="49" applyNumberFormat="1" applyFont="1" applyFill="1" applyBorder="1" applyAlignment="1">
      <alignment horizontal="center" vertical="center"/>
    </xf>
    <xf numFmtId="2" fontId="21" fillId="0" borderId="7" xfId="55" quotePrefix="1" applyNumberFormat="1" applyFont="1" applyFill="1" applyBorder="1" applyAlignment="1">
      <alignment horizontal="center" vertical="center" wrapText="1"/>
    </xf>
    <xf numFmtId="192" fontId="51" fillId="0" borderId="7" xfId="49" applyNumberFormat="1" applyFont="1" applyFill="1" applyBorder="1" applyAlignment="1">
      <alignment horizontal="center" vertical="center"/>
    </xf>
    <xf numFmtId="192" fontId="37" fillId="0" borderId="7" xfId="49" applyNumberFormat="1" applyFont="1" applyFill="1" applyBorder="1" applyAlignment="1">
      <alignment horizontal="center" vertical="center" wrapText="1"/>
    </xf>
    <xf numFmtId="192" fontId="51" fillId="0" borderId="7" xfId="49" applyNumberFormat="1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 wrapText="1"/>
    </xf>
    <xf numFmtId="2" fontId="21" fillId="24" borderId="7" xfId="0" quotePrefix="1" applyNumberFormat="1" applyFont="1" applyFill="1" applyBorder="1" applyAlignment="1">
      <alignment horizontal="center" vertical="center" wrapText="1"/>
    </xf>
    <xf numFmtId="192" fontId="37" fillId="24" borderId="7" xfId="49" applyNumberFormat="1" applyFont="1" applyFill="1" applyBorder="1" applyAlignment="1">
      <alignment horizontal="center" vertical="center" wrapText="1"/>
    </xf>
    <xf numFmtId="192" fontId="51" fillId="24" borderId="7" xfId="49" applyNumberFormat="1" applyFont="1" applyFill="1" applyBorder="1" applyAlignment="1">
      <alignment horizontal="center" vertical="center" wrapText="1"/>
    </xf>
    <xf numFmtId="192" fontId="26" fillId="0" borderId="7" xfId="49" applyNumberFormat="1" applyFont="1" applyFill="1" applyBorder="1" applyAlignment="1">
      <alignment horizontal="center" vertical="center" wrapText="1"/>
    </xf>
    <xf numFmtId="0" fontId="21" fillId="24" borderId="7" xfId="0" applyNumberFormat="1" applyFont="1" applyFill="1" applyBorder="1" applyAlignment="1">
      <alignment horizontal="center" vertical="center" wrapText="1"/>
    </xf>
    <xf numFmtId="192" fontId="37" fillId="24" borderId="7" xfId="0" applyNumberFormat="1" applyFont="1" applyFill="1" applyBorder="1" applyAlignment="1">
      <alignment horizontal="center" vertical="center"/>
    </xf>
    <xf numFmtId="192" fontId="51" fillId="24" borderId="7" xfId="0" applyNumberFormat="1" applyFont="1" applyFill="1" applyBorder="1" applyAlignment="1">
      <alignment horizontal="center" vertical="center"/>
    </xf>
    <xf numFmtId="4" fontId="51" fillId="24" borderId="7" xfId="0" applyNumberFormat="1" applyFont="1" applyFill="1" applyBorder="1" applyAlignment="1">
      <alignment horizontal="center" vertical="center"/>
    </xf>
    <xf numFmtId="1" fontId="51" fillId="24" borderId="7" xfId="49" applyNumberFormat="1" applyFont="1" applyFill="1" applyBorder="1" applyAlignment="1">
      <alignment horizontal="center" vertical="top"/>
    </xf>
    <xf numFmtId="0" fontId="2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6" fillId="0" borderId="0" xfId="0" applyNumberFormat="1" applyFont="1" applyFill="1" applyAlignment="1" applyProtection="1">
      <alignment vertical="center" wrapText="1"/>
    </xf>
    <xf numFmtId="0" fontId="20" fillId="0" borderId="0" xfId="0" applyNumberFormat="1" applyFont="1" applyFill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Alignment="1" applyProtection="1">
      <alignment horizontal="center"/>
    </xf>
    <xf numFmtId="0" fontId="48" fillId="0" borderId="0" xfId="0" applyNumberFormat="1" applyFont="1" applyFill="1" applyAlignment="1" applyProtection="1"/>
    <xf numFmtId="0" fontId="48" fillId="0" borderId="0" xfId="0" applyFont="1" applyFill="1"/>
    <xf numFmtId="4" fontId="26" fillId="0" borderId="0" xfId="0" applyNumberFormat="1" applyFont="1" applyFill="1" applyAlignment="1" applyProtection="1">
      <alignment horizontal="center"/>
    </xf>
    <xf numFmtId="4" fontId="55" fillId="24" borderId="7" xfId="49" applyNumberFormat="1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/>
    </xf>
    <xf numFmtId="49" fontId="55" fillId="0" borderId="7" xfId="55" applyNumberFormat="1" applyFont="1" applyFill="1" applyBorder="1" applyAlignment="1">
      <alignment horizontal="center" vertical="center" wrapText="1"/>
    </xf>
    <xf numFmtId="49" fontId="55" fillId="0" borderId="7" xfId="55" quotePrefix="1" applyNumberFormat="1" applyFont="1" applyFill="1" applyBorder="1" applyAlignment="1">
      <alignment horizontal="center" vertical="center" wrapText="1"/>
    </xf>
    <xf numFmtId="2" fontId="55" fillId="0" borderId="7" xfId="55" applyNumberFormat="1" applyFont="1" applyFill="1" applyBorder="1" applyAlignment="1">
      <alignment horizontal="center" vertical="center" wrapText="1"/>
    </xf>
    <xf numFmtId="0" fontId="44" fillId="24" borderId="7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192" fontId="55" fillId="0" borderId="7" xfId="49" applyNumberFormat="1" applyFont="1" applyFill="1" applyBorder="1" applyAlignment="1">
      <alignment horizontal="center" vertical="center" wrapText="1"/>
    </xf>
    <xf numFmtId="0" fontId="55" fillId="0" borderId="7" xfId="55" quotePrefix="1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/>
    </xf>
    <xf numFmtId="49" fontId="55" fillId="0" borderId="7" xfId="0" applyNumberFormat="1" applyFont="1" applyFill="1" applyBorder="1" applyAlignment="1">
      <alignment horizontal="center" vertical="center" wrapText="1"/>
    </xf>
    <xf numFmtId="0" fontId="57" fillId="24" borderId="7" xfId="55" applyFont="1" applyFill="1" applyBorder="1" applyAlignment="1">
      <alignment horizontal="center" vertical="center" wrapText="1"/>
    </xf>
    <xf numFmtId="2" fontId="57" fillId="24" borderId="7" xfId="55" applyNumberFormat="1" applyFont="1" applyFill="1" applyBorder="1" applyAlignment="1">
      <alignment horizontal="center" vertical="center" wrapText="1"/>
    </xf>
    <xf numFmtId="2" fontId="57" fillId="24" borderId="7" xfId="55" quotePrefix="1" applyNumberFormat="1" applyFont="1" applyFill="1" applyBorder="1" applyAlignment="1">
      <alignment horizontal="center" vertical="center" wrapText="1"/>
    </xf>
    <xf numFmtId="0" fontId="55" fillId="0" borderId="7" xfId="0" quotePrefix="1" applyFont="1" applyFill="1" applyBorder="1" applyAlignment="1">
      <alignment horizontal="center" vertical="center" wrapText="1"/>
    </xf>
    <xf numFmtId="2" fontId="55" fillId="0" borderId="7" xfId="0" quotePrefix="1" applyNumberFormat="1" applyFont="1" applyFill="1" applyBorder="1" applyAlignment="1">
      <alignment horizontal="center" vertical="center" wrapText="1"/>
    </xf>
    <xf numFmtId="2" fontId="55" fillId="0" borderId="7" xfId="55" quotePrefix="1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" fontId="44" fillId="0" borderId="0" xfId="0" applyNumberFormat="1" applyFont="1" applyFill="1" applyAlignment="1">
      <alignment horizontal="center" vertical="center"/>
    </xf>
    <xf numFmtId="49" fontId="41" fillId="0" borderId="15" xfId="0" applyNumberFormat="1" applyFont="1" applyFill="1" applyBorder="1" applyAlignment="1" applyProtection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/>
    </xf>
    <xf numFmtId="0" fontId="59" fillId="0" borderId="15" xfId="0" applyFont="1" applyBorder="1" applyAlignment="1">
      <alignment horizontal="center" vertical="center" wrapText="1"/>
    </xf>
    <xf numFmtId="0" fontId="59" fillId="0" borderId="0" xfId="0" applyFont="1" applyFill="1" applyAlignment="1">
      <alignment horizontal="center" vertical="center"/>
    </xf>
    <xf numFmtId="0" fontId="59" fillId="0" borderId="0" xfId="0" applyFont="1" applyFill="1"/>
    <xf numFmtId="0" fontId="43" fillId="0" borderId="0" xfId="0" applyFont="1" applyFill="1" applyBorder="1" applyAlignment="1">
      <alignment horizontal="center" vertical="center"/>
    </xf>
    <xf numFmtId="49" fontId="43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43" fillId="0" borderId="8" xfId="0" applyNumberFormat="1" applyFont="1" applyFill="1" applyBorder="1" applyAlignment="1" applyProtection="1">
      <alignment horizontal="center" vertical="center"/>
    </xf>
    <xf numFmtId="0" fontId="41" fillId="0" borderId="7" xfId="0" applyFont="1" applyFill="1" applyBorder="1" applyAlignment="1">
      <alignment horizontal="center" vertical="center" wrapText="1"/>
    </xf>
    <xf numFmtId="0" fontId="43" fillId="0" borderId="7" xfId="55" quotePrefix="1" applyFont="1" applyBorder="1" applyAlignment="1">
      <alignment horizontal="center" vertical="center" wrapText="1"/>
    </xf>
    <xf numFmtId="2" fontId="43" fillId="0" borderId="7" xfId="55" quotePrefix="1" applyNumberFormat="1" applyFont="1" applyBorder="1" applyAlignment="1">
      <alignment horizontal="center" vertical="center" wrapText="1"/>
    </xf>
    <xf numFmtId="2" fontId="43" fillId="0" borderId="7" xfId="55" quotePrefix="1" applyNumberFormat="1" applyFont="1" applyBorder="1" applyAlignment="1">
      <alignment vertical="center" wrapText="1"/>
    </xf>
    <xf numFmtId="0" fontId="30" fillId="0" borderId="7" xfId="0" applyNumberFormat="1" applyFont="1" applyFill="1" applyBorder="1" applyAlignment="1" applyProtection="1"/>
    <xf numFmtId="0" fontId="20" fillId="0" borderId="0" xfId="0" applyNumberFormat="1" applyFont="1" applyFill="1" applyAlignment="1" applyProtection="1">
      <alignment horizontal="right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2" fontId="18" fillId="24" borderId="7" xfId="0" applyNumberFormat="1" applyFont="1" applyFill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7" xfId="0" applyFont="1" applyBorder="1" applyAlignment="1">
      <alignment vertical="center" wrapText="1"/>
    </xf>
    <xf numFmtId="2" fontId="20" fillId="24" borderId="7" xfId="0" applyNumberFormat="1" applyFont="1" applyFill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18" fillId="24" borderId="7" xfId="0" applyFont="1" applyFill="1" applyBorder="1" applyAlignment="1">
      <alignment horizontal="center" vertical="center"/>
    </xf>
    <xf numFmtId="0" fontId="18" fillId="24" borderId="7" xfId="0" applyFont="1" applyFill="1" applyBorder="1" applyAlignment="1">
      <alignment vertical="center" wrapText="1"/>
    </xf>
    <xf numFmtId="4" fontId="18" fillId="24" borderId="7" xfId="0" applyNumberFormat="1" applyFont="1" applyFill="1" applyBorder="1" applyAlignment="1">
      <alignment vertical="center"/>
    </xf>
    <xf numFmtId="2" fontId="30" fillId="0" borderId="0" xfId="0" applyNumberFormat="1" applyFont="1" applyFill="1"/>
    <xf numFmtId="4" fontId="21" fillId="0" borderId="7" xfId="56" applyNumberFormat="1" applyFont="1" applyBorder="1" applyAlignment="1">
      <alignment horizontal="right" vertical="center" wrapText="1"/>
    </xf>
    <xf numFmtId="4" fontId="21" fillId="24" borderId="7" xfId="56" applyNumberFormat="1" applyFont="1" applyFill="1" applyBorder="1" applyAlignment="1">
      <alignment horizontal="right" vertical="center" wrapText="1"/>
    </xf>
    <xf numFmtId="4" fontId="26" fillId="0" borderId="7" xfId="56" applyNumberFormat="1" applyFont="1" applyBorder="1" applyAlignment="1">
      <alignment horizontal="right" vertical="center" wrapText="1"/>
    </xf>
    <xf numFmtId="4" fontId="26" fillId="24" borderId="7" xfId="56" applyNumberFormat="1" applyFont="1" applyFill="1" applyBorder="1" applyAlignment="1">
      <alignment horizontal="right" vertical="center" wrapText="1"/>
    </xf>
    <xf numFmtId="4" fontId="28" fillId="24" borderId="7" xfId="0" applyNumberFormat="1" applyFont="1" applyFill="1" applyBorder="1" applyAlignment="1">
      <alignment horizontal="right" vertical="center"/>
    </xf>
    <xf numFmtId="4" fontId="30" fillId="0" borderId="7" xfId="0" applyNumberFormat="1" applyFont="1" applyFill="1" applyBorder="1" applyAlignment="1">
      <alignment horizontal="right" vertical="center"/>
    </xf>
    <xf numFmtId="4" fontId="30" fillId="24" borderId="7" xfId="0" applyNumberFormat="1" applyFont="1" applyFill="1" applyBorder="1" applyAlignment="1">
      <alignment horizontal="right" vertical="center"/>
    </xf>
    <xf numFmtId="4" fontId="28" fillId="24" borderId="7" xfId="0" applyNumberFormat="1" applyFont="1" applyFill="1" applyBorder="1" applyAlignment="1">
      <alignment horizontal="right" vertical="center" wrapText="1"/>
    </xf>
    <xf numFmtId="4" fontId="30" fillId="0" borderId="7" xfId="57" applyNumberFormat="1" applyFont="1" applyFill="1" applyBorder="1" applyAlignment="1" applyProtection="1">
      <alignment horizontal="right" vertical="center"/>
    </xf>
    <xf numFmtId="4" fontId="30" fillId="0" borderId="12" xfId="0" applyNumberFormat="1" applyFont="1" applyFill="1" applyBorder="1" applyAlignment="1">
      <alignment horizontal="right" vertical="center"/>
    </xf>
    <xf numFmtId="4" fontId="30" fillId="0" borderId="7" xfId="0" applyNumberFormat="1" applyFont="1" applyFill="1" applyBorder="1" applyAlignment="1">
      <alignment horizontal="right" vertical="center" wrapText="1"/>
    </xf>
    <xf numFmtId="4" fontId="30" fillId="0" borderId="12" xfId="57" applyNumberFormat="1" applyFont="1" applyFill="1" applyBorder="1" applyAlignment="1" applyProtection="1">
      <alignment horizontal="right" vertical="center"/>
    </xf>
    <xf numFmtId="4" fontId="28" fillId="24" borderId="12" xfId="0" applyNumberFormat="1" applyFont="1" applyFill="1" applyBorder="1" applyAlignment="1">
      <alignment horizontal="right" vertical="center"/>
    </xf>
    <xf numFmtId="4" fontId="51" fillId="24" borderId="7" xfId="49" applyNumberFormat="1" applyFont="1" applyFill="1" applyBorder="1" applyAlignment="1">
      <alignment horizontal="right" vertical="center"/>
    </xf>
    <xf numFmtId="4" fontId="37" fillId="0" borderId="7" xfId="49" applyNumberFormat="1" applyFont="1" applyFill="1" applyBorder="1" applyAlignment="1">
      <alignment horizontal="right" vertical="center"/>
    </xf>
    <xf numFmtId="4" fontId="51" fillId="0" borderId="7" xfId="49" applyNumberFormat="1" applyFont="1" applyFill="1" applyBorder="1" applyAlignment="1">
      <alignment horizontal="right" vertical="center"/>
    </xf>
    <xf numFmtId="4" fontId="37" fillId="0" borderId="7" xfId="49" applyNumberFormat="1" applyFont="1" applyFill="1" applyBorder="1" applyAlignment="1">
      <alignment horizontal="right" vertical="center" wrapText="1"/>
    </xf>
    <xf numFmtId="4" fontId="51" fillId="24" borderId="7" xfId="49" applyNumberFormat="1" applyFont="1" applyFill="1" applyBorder="1" applyAlignment="1">
      <alignment horizontal="right" vertical="center" wrapText="1"/>
    </xf>
    <xf numFmtId="4" fontId="26" fillId="0" borderId="7" xfId="49" applyNumberFormat="1" applyFont="1" applyFill="1" applyBorder="1" applyAlignment="1">
      <alignment horizontal="right" vertical="center" wrapText="1"/>
    </xf>
    <xf numFmtId="4" fontId="51" fillId="24" borderId="7" xfId="0" applyNumberFormat="1" applyFont="1" applyFill="1" applyBorder="1" applyAlignment="1">
      <alignment horizontal="right" vertical="center"/>
    </xf>
    <xf numFmtId="4" fontId="55" fillId="24" borderId="7" xfId="49" applyNumberFormat="1" applyFont="1" applyFill="1" applyBorder="1" applyAlignment="1">
      <alignment horizontal="right" vertical="center" wrapText="1"/>
    </xf>
    <xf numFmtId="4" fontId="43" fillId="0" borderId="7" xfId="49" applyNumberFormat="1" applyFont="1" applyFill="1" applyBorder="1" applyAlignment="1">
      <alignment horizontal="right" vertical="center" wrapText="1"/>
    </xf>
    <xf numFmtId="4" fontId="44" fillId="0" borderId="7" xfId="49" applyNumberFormat="1" applyFont="1" applyFill="1" applyBorder="1" applyAlignment="1">
      <alignment horizontal="right" vertical="center" wrapText="1"/>
    </xf>
    <xf numFmtId="4" fontId="55" fillId="0" borderId="7" xfId="49" applyNumberFormat="1" applyFont="1" applyFill="1" applyBorder="1" applyAlignment="1">
      <alignment horizontal="right" vertical="center" wrapText="1"/>
    </xf>
    <xf numFmtId="49" fontId="41" fillId="0" borderId="0" xfId="0" applyNumberFormat="1" applyFont="1" applyFill="1" applyBorder="1" applyAlignment="1" applyProtection="1">
      <alignment horizontal="center" vertical="center"/>
    </xf>
    <xf numFmtId="49" fontId="43" fillId="0" borderId="7" xfId="55" quotePrefix="1" applyNumberFormat="1" applyFont="1" applyBorder="1" applyAlignment="1">
      <alignment horizontal="center" vertical="center" wrapText="1"/>
    </xf>
    <xf numFmtId="49" fontId="57" fillId="24" borderId="7" xfId="55" quotePrefix="1" applyNumberFormat="1" applyFont="1" applyFill="1" applyBorder="1" applyAlignment="1">
      <alignment horizontal="center" vertical="center" wrapText="1"/>
    </xf>
    <xf numFmtId="49" fontId="55" fillId="0" borderId="7" xfId="0" quotePrefix="1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7" xfId="20" applyFont="1" applyFill="1" applyBorder="1" applyAlignment="1">
      <alignment horizontal="center" vertical="center"/>
    </xf>
    <xf numFmtId="0" fontId="18" fillId="0" borderId="11" xfId="2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1" fontId="34" fillId="0" borderId="7" xfId="55" quotePrefix="1" applyNumberFormat="1" applyFont="1" applyFill="1" applyBorder="1" applyAlignment="1">
      <alignment horizontal="center" vertical="center" wrapText="1"/>
    </xf>
    <xf numFmtId="1" fontId="61" fillId="0" borderId="7" xfId="49" applyNumberFormat="1" applyFont="1" applyFill="1" applyBorder="1" applyAlignment="1">
      <alignment horizontal="center" vertical="top"/>
    </xf>
    <xf numFmtId="0" fontId="34" fillId="0" borderId="0" xfId="0" applyFont="1" applyFill="1" applyAlignment="1">
      <alignment horizontal="center"/>
    </xf>
    <xf numFmtId="4" fontId="51" fillId="24" borderId="7" xfId="49" applyNumberFormat="1" applyFont="1" applyFill="1" applyBorder="1" applyAlignment="1">
      <alignment horizontal="right" vertical="top"/>
    </xf>
    <xf numFmtId="4" fontId="37" fillId="0" borderId="7" xfId="49" applyNumberFormat="1" applyFont="1" applyFill="1" applyBorder="1" applyAlignment="1">
      <alignment horizontal="right" vertical="top"/>
    </xf>
    <xf numFmtId="0" fontId="62" fillId="0" borderId="0" xfId="55" applyFont="1" applyFill="1" applyAlignment="1">
      <alignment horizontal="center" vertical="center"/>
    </xf>
    <xf numFmtId="4" fontId="62" fillId="0" borderId="0" xfId="55" applyNumberFormat="1" applyFont="1" applyFill="1" applyAlignment="1">
      <alignment horizontal="center" vertical="center" wrapText="1"/>
    </xf>
    <xf numFmtId="0" fontId="62" fillId="0" borderId="0" xfId="0" applyFont="1" applyFill="1" applyAlignment="1">
      <alignment horizontal="center" vertical="center"/>
    </xf>
    <xf numFmtId="49" fontId="58" fillId="24" borderId="7" xfId="55" applyNumberFormat="1" applyFont="1" applyFill="1" applyBorder="1" applyAlignment="1">
      <alignment horizontal="center" vertical="center" wrapText="1"/>
    </xf>
    <xf numFmtId="2" fontId="58" fillId="24" borderId="7" xfId="55" quotePrefix="1" applyNumberFormat="1" applyFont="1" applyFill="1" applyBorder="1" applyAlignment="1">
      <alignment horizontal="center" vertical="center" wrapText="1"/>
    </xf>
    <xf numFmtId="0" fontId="58" fillId="24" borderId="7" xfId="0" applyFont="1" applyFill="1" applyBorder="1" applyAlignment="1">
      <alignment horizontal="center" vertical="center" wrapText="1"/>
    </xf>
    <xf numFmtId="4" fontId="58" fillId="24" borderId="7" xfId="0" applyNumberFormat="1" applyFont="1" applyFill="1" applyBorder="1" applyAlignment="1">
      <alignment horizontal="right" vertical="center" wrapText="1"/>
    </xf>
    <xf numFmtId="4" fontId="58" fillId="24" borderId="7" xfId="49" applyNumberFormat="1" applyFont="1" applyFill="1" applyBorder="1" applyAlignment="1">
      <alignment horizontal="right" vertical="center" wrapText="1"/>
    </xf>
    <xf numFmtId="4" fontId="58" fillId="24" borderId="7" xfId="49" applyNumberFormat="1" applyFont="1" applyFill="1" applyBorder="1" applyAlignment="1">
      <alignment horizontal="center" vertical="center" wrapText="1"/>
    </xf>
    <xf numFmtId="0" fontId="59" fillId="25" borderId="0" xfId="0" applyFont="1" applyFill="1"/>
    <xf numFmtId="4" fontId="59" fillId="0" borderId="0" xfId="0" applyNumberFormat="1" applyFont="1" applyFill="1" applyAlignment="1">
      <alignment horizontal="center" vertical="center"/>
    </xf>
    <xf numFmtId="0" fontId="59" fillId="26" borderId="0" xfId="0" applyFont="1" applyFill="1"/>
    <xf numFmtId="49" fontId="58" fillId="24" borderId="7" xfId="55" quotePrefix="1" applyNumberFormat="1" applyFont="1" applyFill="1" applyBorder="1" applyAlignment="1">
      <alignment horizontal="center" vertical="center" wrapText="1"/>
    </xf>
    <xf numFmtId="0" fontId="63" fillId="24" borderId="7" xfId="0" applyFont="1" applyFill="1" applyBorder="1" applyAlignment="1">
      <alignment horizontal="center" vertical="center" wrapText="1"/>
    </xf>
    <xf numFmtId="49" fontId="63" fillId="24" borderId="7" xfId="0" applyNumberFormat="1" applyFont="1" applyFill="1" applyBorder="1" applyAlignment="1">
      <alignment horizontal="center" vertical="center" wrapText="1"/>
    </xf>
    <xf numFmtId="192" fontId="63" fillId="24" borderId="7" xfId="0" applyNumberFormat="1" applyFont="1" applyFill="1" applyBorder="1" applyAlignment="1">
      <alignment horizontal="center" vertical="center"/>
    </xf>
    <xf numFmtId="4" fontId="58" fillId="24" borderId="7" xfId="0" applyNumberFormat="1" applyFont="1" applyFill="1" applyBorder="1" applyAlignment="1">
      <alignment horizontal="center" vertical="center" wrapText="1"/>
    </xf>
    <xf numFmtId="0" fontId="63" fillId="0" borderId="0" xfId="0" applyNumberFormat="1" applyFont="1" applyFill="1" applyAlignment="1" applyProtection="1">
      <alignment horizontal="center" vertical="center"/>
    </xf>
    <xf numFmtId="0" fontId="63" fillId="0" borderId="0" xfId="0" applyFont="1" applyFill="1" applyBorder="1" applyAlignment="1">
      <alignment horizontal="center" vertical="center"/>
    </xf>
    <xf numFmtId="192" fontId="58" fillId="24" borderId="7" xfId="49" applyNumberFormat="1" applyFont="1" applyFill="1" applyBorder="1" applyAlignment="1">
      <alignment horizontal="right" vertical="center" wrapText="1"/>
    </xf>
    <xf numFmtId="4" fontId="59" fillId="24" borderId="7" xfId="0" applyNumberFormat="1" applyFont="1" applyFill="1" applyBorder="1" applyAlignment="1">
      <alignment horizontal="right" vertical="center" wrapText="1"/>
    </xf>
    <xf numFmtId="192" fontId="63" fillId="0" borderId="0" xfId="0" applyNumberFormat="1" applyFont="1" applyFill="1" applyBorder="1" applyAlignment="1">
      <alignment horizontal="center" vertical="center" wrapText="1"/>
    </xf>
    <xf numFmtId="0" fontId="58" fillId="0" borderId="0" xfId="0" applyNumberFormat="1" applyFont="1" applyFill="1" applyAlignment="1" applyProtection="1">
      <alignment horizontal="center" vertical="center"/>
    </xf>
    <xf numFmtId="0" fontId="63" fillId="0" borderId="0" xfId="0" applyNumberFormat="1" applyFont="1" applyFill="1" applyAlignment="1" applyProtection="1">
      <alignment horizontal="center" vertical="center" wrapText="1"/>
    </xf>
    <xf numFmtId="0" fontId="63" fillId="24" borderId="7" xfId="55" applyFont="1" applyFill="1" applyBorder="1" applyAlignment="1">
      <alignment horizontal="center" vertical="center" wrapText="1"/>
    </xf>
    <xf numFmtId="49" fontId="63" fillId="24" borderId="7" xfId="55" applyNumberFormat="1" applyFont="1" applyFill="1" applyBorder="1" applyAlignment="1">
      <alignment horizontal="center" vertical="center" wrapText="1"/>
    </xf>
    <xf numFmtId="192" fontId="63" fillId="24" borderId="7" xfId="49" applyNumberFormat="1" applyFont="1" applyFill="1" applyBorder="1" applyAlignment="1">
      <alignment horizontal="center" vertical="center"/>
    </xf>
    <xf numFmtId="4" fontId="63" fillId="24" borderId="7" xfId="49" applyNumberFormat="1" applyFont="1" applyFill="1" applyBorder="1" applyAlignment="1">
      <alignment horizontal="right" vertical="center" wrapText="1"/>
    </xf>
    <xf numFmtId="0" fontId="63" fillId="24" borderId="7" xfId="0" applyFont="1" applyFill="1" applyBorder="1" applyAlignment="1">
      <alignment horizontal="center" vertical="center"/>
    </xf>
    <xf numFmtId="0" fontId="58" fillId="24" borderId="7" xfId="55" applyFont="1" applyFill="1" applyBorder="1" applyAlignment="1">
      <alignment horizontal="center" vertical="center" wrapText="1"/>
    </xf>
    <xf numFmtId="4" fontId="41" fillId="24" borderId="7" xfId="49" applyNumberFormat="1" applyFont="1" applyFill="1" applyBorder="1" applyAlignment="1">
      <alignment horizontal="right" vertical="center" wrapText="1"/>
    </xf>
    <xf numFmtId="4" fontId="43" fillId="24" borderId="7" xfId="49" applyNumberFormat="1" applyFont="1" applyFill="1" applyBorder="1" applyAlignment="1">
      <alignment horizontal="right" vertical="center" wrapText="1"/>
    </xf>
    <xf numFmtId="4" fontId="41" fillId="24" borderId="7" xfId="0" applyNumberFormat="1" applyFont="1" applyFill="1" applyBorder="1" applyAlignment="1">
      <alignment horizontal="right" vertical="center" wrapText="1"/>
    </xf>
    <xf numFmtId="192" fontId="43" fillId="0" borderId="0" xfId="0" applyNumberFormat="1" applyFont="1" applyFill="1" applyBorder="1" applyAlignment="1">
      <alignment horizontal="center" vertical="center" wrapText="1"/>
    </xf>
    <xf numFmtId="0" fontId="43" fillId="0" borderId="0" xfId="55" applyFont="1" applyFill="1" applyAlignment="1">
      <alignment horizontal="center" vertical="center" wrapText="1"/>
    </xf>
    <xf numFmtId="0" fontId="21" fillId="0" borderId="7" xfId="55" quotePrefix="1" applyFont="1" applyBorder="1" applyAlignment="1">
      <alignment horizontal="center" vertical="center" wrapText="1"/>
    </xf>
    <xf numFmtId="0" fontId="21" fillId="0" borderId="7" xfId="55" applyFont="1" applyBorder="1" applyAlignment="1">
      <alignment horizontal="center" vertical="center" wrapText="1"/>
    </xf>
    <xf numFmtId="2" fontId="21" fillId="0" borderId="7" xfId="55" applyNumberFormat="1" applyFont="1" applyBorder="1" applyAlignment="1">
      <alignment horizontal="center" vertical="center" wrapText="1"/>
    </xf>
    <xf numFmtId="2" fontId="21" fillId="0" borderId="7" xfId="55" quotePrefix="1" applyNumberFormat="1" applyFont="1" applyBorder="1" applyAlignment="1">
      <alignment vertical="center" wrapText="1"/>
    </xf>
    <xf numFmtId="4" fontId="21" fillId="24" borderId="7" xfId="55" applyNumberFormat="1" applyFont="1" applyFill="1" applyBorder="1" applyAlignment="1">
      <alignment vertical="center" wrapText="1"/>
    </xf>
    <xf numFmtId="4" fontId="21" fillId="0" borderId="7" xfId="55" applyNumberFormat="1" applyFont="1" applyBorder="1" applyAlignment="1">
      <alignment vertical="center" wrapText="1"/>
    </xf>
    <xf numFmtId="4" fontId="26" fillId="24" borderId="7" xfId="55" applyNumberFormat="1" applyFont="1" applyFill="1" applyBorder="1" applyAlignment="1">
      <alignment vertical="center" wrapText="1"/>
    </xf>
    <xf numFmtId="4" fontId="26" fillId="0" borderId="7" xfId="55" applyNumberFormat="1" applyFont="1" applyBorder="1" applyAlignment="1">
      <alignment vertical="center" wrapText="1"/>
    </xf>
    <xf numFmtId="0" fontId="26" fillId="0" borderId="7" xfId="0" applyNumberFormat="1" applyFont="1" applyFill="1" applyBorder="1" applyAlignment="1" applyProtection="1"/>
    <xf numFmtId="2" fontId="21" fillId="24" borderId="7" xfId="55" applyNumberFormat="1" applyFont="1" applyFill="1" applyBorder="1" applyAlignment="1">
      <alignment vertical="center" wrapText="1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0" xfId="0" applyNumberFormat="1" applyFont="1" applyFill="1" applyAlignment="1" applyProtection="1">
      <alignment horizontal="right" vertical="center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Alignment="1" applyProtection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0" fillId="0" borderId="14" xfId="0" applyFont="1" applyBorder="1" applyAlignment="1"/>
    <xf numFmtId="0" fontId="20" fillId="0" borderId="12" xfId="0" applyFont="1" applyBorder="1" applyAlignment="1"/>
    <xf numFmtId="0" fontId="20" fillId="0" borderId="8" xfId="0" applyNumberFormat="1" applyFont="1" applyFill="1" applyBorder="1" applyAlignment="1" applyProtection="1">
      <alignment horizontal="left" vertical="center"/>
    </xf>
    <xf numFmtId="0" fontId="53" fillId="0" borderId="0" xfId="0" applyNumberFormat="1" applyFont="1" applyFill="1" applyAlignment="1" applyProtection="1">
      <alignment horizontal="left" vertical="center"/>
    </xf>
    <xf numFmtId="0" fontId="26" fillId="0" borderId="0" xfId="0" applyNumberFormat="1" applyFont="1" applyFill="1" applyAlignment="1" applyProtection="1">
      <alignment horizontal="left" wrapText="1"/>
    </xf>
    <xf numFmtId="0" fontId="49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left" vertical="center"/>
    </xf>
    <xf numFmtId="0" fontId="20" fillId="0" borderId="7" xfId="55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48" fillId="0" borderId="0" xfId="0" applyNumberFormat="1" applyFont="1" applyFill="1" applyAlignment="1" applyProtection="1">
      <alignment horizontal="left" wrapText="1"/>
    </xf>
    <xf numFmtId="0" fontId="26" fillId="0" borderId="7" xfId="56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7" xfId="0" applyFont="1" applyFill="1" applyBorder="1" applyAlignment="1">
      <alignment horizontal="center" vertical="center"/>
    </xf>
    <xf numFmtId="0" fontId="28" fillId="24" borderId="7" xfId="0" applyFont="1" applyFill="1" applyBorder="1" applyAlignment="1">
      <alignment horizontal="center" vertical="center"/>
    </xf>
    <xf numFmtId="0" fontId="47" fillId="0" borderId="0" xfId="0" applyNumberFormat="1" applyFont="1" applyFill="1" applyAlignment="1" applyProtection="1">
      <alignment horizontal="left" vertical="center"/>
    </xf>
    <xf numFmtId="0" fontId="28" fillId="0" borderId="7" xfId="0" applyFont="1" applyBorder="1" applyAlignment="1">
      <alignment horizontal="center" vertical="center" wrapText="1"/>
    </xf>
    <xf numFmtId="0" fontId="48" fillId="0" borderId="8" xfId="0" applyNumberFormat="1" applyFont="1" applyFill="1" applyBorder="1" applyAlignment="1" applyProtection="1">
      <alignment horizontal="left" vertical="center"/>
    </xf>
    <xf numFmtId="0" fontId="27" fillId="0" borderId="0" xfId="0" applyFont="1" applyFill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49" fontId="41" fillId="0" borderId="21" xfId="0" applyNumberFormat="1" applyFont="1" applyFill="1" applyBorder="1" applyAlignment="1" applyProtection="1">
      <alignment horizontal="center" vertical="center" wrapText="1"/>
    </xf>
    <xf numFmtId="49" fontId="41" fillId="0" borderId="15" xfId="0" applyNumberFormat="1" applyFont="1" applyFill="1" applyBorder="1" applyAlignment="1" applyProtection="1">
      <alignment horizontal="center" vertical="center" wrapText="1"/>
    </xf>
    <xf numFmtId="0" fontId="41" fillId="0" borderId="21" xfId="0" applyNumberFormat="1" applyFont="1" applyFill="1" applyBorder="1" applyAlignment="1" applyProtection="1">
      <alignment horizontal="center" vertical="center" wrapText="1"/>
    </xf>
    <xf numFmtId="0" fontId="41" fillId="0" borderId="15" xfId="0" applyNumberFormat="1" applyFont="1" applyFill="1" applyBorder="1" applyAlignment="1" applyProtection="1">
      <alignment horizontal="center" vertical="center" wrapText="1"/>
    </xf>
    <xf numFmtId="0" fontId="43" fillId="0" borderId="0" xfId="0" applyNumberFormat="1" applyFont="1" applyFill="1" applyAlignment="1" applyProtection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NumberFormat="1" applyFont="1" applyFill="1" applyAlignment="1" applyProtection="1">
      <alignment horizontal="center" vertical="center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59" fillId="0" borderId="21" xfId="0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0" xfId="0" applyNumberFormat="1" applyFont="1" applyFill="1" applyBorder="1" applyAlignment="1" applyProtection="1">
      <alignment horizontal="center" vertical="center" wrapText="1"/>
    </xf>
    <xf numFmtId="49" fontId="56" fillId="0" borderId="0" xfId="55" applyNumberFormat="1" applyFont="1" applyFill="1" applyAlignment="1">
      <alignment horizontal="left" vertical="center" wrapText="1"/>
    </xf>
    <xf numFmtId="0" fontId="60" fillId="0" borderId="0" xfId="0" applyNumberFormat="1" applyFont="1" applyFill="1" applyAlignment="1" applyProtection="1">
      <alignment horizontal="left" vertical="center"/>
    </xf>
    <xf numFmtId="0" fontId="43" fillId="0" borderId="8" xfId="0" applyNumberFormat="1" applyFont="1" applyFill="1" applyBorder="1" applyAlignment="1" applyProtection="1">
      <alignment horizontal="left" vertical="center"/>
    </xf>
  </cellXfs>
  <cellStyles count="6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" xfId="50"/>
    <cellStyle name="Контрольная ячейка" xfId="51"/>
    <cellStyle name="Название" xfId="52"/>
    <cellStyle name="Нейтральный" xfId="53"/>
    <cellStyle name="Обычный" xfId="0" builtinId="0"/>
    <cellStyle name="Обычный 2" xfId="54"/>
    <cellStyle name="Обычный_дод.3" xfId="55"/>
    <cellStyle name="Обычный_дод.4" xfId="56"/>
    <cellStyle name="Обычный_дод.5" xfId="57"/>
    <cellStyle name="Плохой" xfId="58"/>
    <cellStyle name="Пояснение" xfId="59"/>
    <cellStyle name="Примечание" xfId="60"/>
    <cellStyle name="Связанная ячейка" xfId="61"/>
    <cellStyle name="Стиль 1" xfId="62"/>
    <cellStyle name="Текст предупреждения" xfId="63"/>
    <cellStyle name="Хороший" xfId="6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22"/>
  <sheetViews>
    <sheetView showGridLines="0" showZeros="0" topLeftCell="A13" workbookViewId="0">
      <selection activeCell="A22" sqref="A22:B22"/>
    </sheetView>
  </sheetViews>
  <sheetFormatPr defaultColWidth="9.1640625" defaultRowHeight="12.75" customHeight="1"/>
  <cols>
    <col min="1" max="1" width="9.5" style="13" customWidth="1"/>
    <col min="2" max="2" width="49.1640625" style="13" customWidth="1"/>
    <col min="3" max="6" width="16.33203125" style="13" customWidth="1"/>
    <col min="7" max="7" width="9.1640625" style="40" customWidth="1"/>
    <col min="8" max="12" width="9.1640625" style="1" customWidth="1"/>
    <col min="13" max="16384" width="9.1640625" style="2"/>
  </cols>
  <sheetData>
    <row r="1" spans="1:13" ht="78.75" customHeight="1">
      <c r="C1" s="189"/>
      <c r="D1" s="189"/>
      <c r="E1" s="332" t="s">
        <v>8</v>
      </c>
      <c r="F1" s="332"/>
      <c r="M1" s="1"/>
    </row>
    <row r="2" spans="1:13" ht="36" customHeight="1">
      <c r="A2" s="335" t="s">
        <v>339</v>
      </c>
      <c r="B2" s="335"/>
      <c r="C2" s="335"/>
      <c r="D2" s="335"/>
      <c r="E2" s="335"/>
      <c r="F2" s="335"/>
    </row>
    <row r="3" spans="1:13" ht="12.75" customHeight="1">
      <c r="A3" s="333"/>
      <c r="B3" s="333"/>
      <c r="C3" s="333"/>
      <c r="D3" s="333"/>
      <c r="E3" s="333"/>
      <c r="F3" s="190"/>
    </row>
    <row r="4" spans="1:13" ht="12.75" customHeight="1">
      <c r="A4" s="233"/>
      <c r="B4" s="233"/>
      <c r="C4" s="233"/>
      <c r="D4" s="233"/>
      <c r="E4" s="233"/>
      <c r="F4" s="190"/>
    </row>
    <row r="5" spans="1:13" ht="12.75" customHeight="1">
      <c r="A5" s="233"/>
      <c r="B5" s="233"/>
      <c r="C5" s="233"/>
      <c r="D5" s="233"/>
      <c r="E5" s="233"/>
      <c r="F5" s="190"/>
    </row>
    <row r="6" spans="1:13" ht="12.75" customHeight="1">
      <c r="A6" s="340">
        <v>25301200000</v>
      </c>
      <c r="B6" s="340"/>
      <c r="C6" s="233"/>
      <c r="D6" s="233"/>
      <c r="E6" s="233"/>
      <c r="F6" s="190"/>
    </row>
    <row r="7" spans="1:13" ht="12.75" customHeight="1">
      <c r="A7" s="339" t="s">
        <v>340</v>
      </c>
      <c r="B7" s="339"/>
      <c r="C7" s="233"/>
      <c r="D7" s="233"/>
      <c r="E7" s="233"/>
      <c r="F7" s="191" t="s">
        <v>96</v>
      </c>
    </row>
    <row r="8" spans="1:13" s="8" customFormat="1" ht="24.75" customHeight="1">
      <c r="A8" s="334" t="s">
        <v>14</v>
      </c>
      <c r="B8" s="334" t="s">
        <v>15</v>
      </c>
      <c r="C8" s="334" t="s">
        <v>25</v>
      </c>
      <c r="D8" s="334" t="s">
        <v>22</v>
      </c>
      <c r="E8" s="334" t="s">
        <v>23</v>
      </c>
      <c r="F8" s="334"/>
      <c r="G8" s="13"/>
      <c r="H8" s="7"/>
      <c r="I8" s="7"/>
      <c r="J8" s="7"/>
      <c r="K8" s="7"/>
      <c r="L8" s="7"/>
    </row>
    <row r="9" spans="1:13" s="8" customFormat="1" ht="38.25" customHeight="1">
      <c r="A9" s="334"/>
      <c r="B9" s="334"/>
      <c r="C9" s="334"/>
      <c r="D9" s="334"/>
      <c r="E9" s="12" t="s">
        <v>25</v>
      </c>
      <c r="F9" s="12" t="s">
        <v>40</v>
      </c>
      <c r="G9" s="13"/>
      <c r="H9" s="7"/>
      <c r="I9" s="7"/>
      <c r="J9" s="7"/>
      <c r="K9" s="7"/>
      <c r="L9" s="7"/>
    </row>
    <row r="10" spans="1:13" s="19" customFormat="1" ht="12" customHeigh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92"/>
      <c r="H10" s="18"/>
      <c r="I10" s="18"/>
      <c r="J10" s="18"/>
      <c r="K10" s="18"/>
      <c r="L10" s="18"/>
    </row>
    <row r="11" spans="1:13" s="41" customFormat="1" ht="24.75" customHeight="1">
      <c r="A11" s="336" t="s">
        <v>335</v>
      </c>
      <c r="B11" s="337"/>
      <c r="C11" s="337"/>
      <c r="D11" s="337"/>
      <c r="E11" s="337"/>
      <c r="F11" s="338"/>
      <c r="G11" s="40"/>
      <c r="H11" s="40"/>
      <c r="I11" s="40"/>
      <c r="J11" s="40"/>
      <c r="K11" s="40"/>
      <c r="L11" s="40"/>
    </row>
    <row r="12" spans="1:13" s="43" customFormat="1" ht="18" customHeight="1">
      <c r="A12" s="234">
        <v>200000</v>
      </c>
      <c r="B12" s="235" t="s">
        <v>336</v>
      </c>
      <c r="C12" s="236">
        <f>D12+E12</f>
        <v>0</v>
      </c>
      <c r="D12" s="237">
        <v>-4396168</v>
      </c>
      <c r="E12" s="237">
        <v>4396168</v>
      </c>
      <c r="F12" s="237">
        <v>4396168</v>
      </c>
      <c r="G12" s="42"/>
      <c r="H12" s="42"/>
      <c r="I12" s="42"/>
      <c r="J12" s="42"/>
      <c r="K12" s="42"/>
      <c r="L12" s="42"/>
    </row>
    <row r="13" spans="1:13" s="10" customFormat="1" ht="25.5">
      <c r="A13" s="234">
        <v>208000</v>
      </c>
      <c r="B13" s="235" t="s">
        <v>337</v>
      </c>
      <c r="C13" s="236">
        <f>D13+E13</f>
        <v>0</v>
      </c>
      <c r="D13" s="237">
        <v>-4396168</v>
      </c>
      <c r="E13" s="237">
        <v>4396168</v>
      </c>
      <c r="F13" s="237">
        <v>4396168</v>
      </c>
      <c r="G13" s="9"/>
      <c r="H13" s="9"/>
      <c r="I13" s="9"/>
      <c r="J13" s="9"/>
      <c r="K13" s="9"/>
      <c r="L13" s="9"/>
    </row>
    <row r="14" spans="1:13" s="10" customFormat="1" ht="48" customHeight="1">
      <c r="A14" s="238">
        <v>208400</v>
      </c>
      <c r="B14" s="239" t="s">
        <v>144</v>
      </c>
      <c r="C14" s="240">
        <f>D14+E14</f>
        <v>0</v>
      </c>
      <c r="D14" s="241">
        <v>-4396168</v>
      </c>
      <c r="E14" s="241">
        <v>4396168</v>
      </c>
      <c r="F14" s="241">
        <v>4396168</v>
      </c>
      <c r="G14" s="9"/>
      <c r="H14" s="9"/>
      <c r="I14" s="9"/>
      <c r="J14" s="9"/>
      <c r="K14" s="9"/>
      <c r="L14" s="9"/>
    </row>
    <row r="15" spans="1:13" s="14" customFormat="1" ht="30" customHeight="1">
      <c r="A15" s="242" t="s">
        <v>303</v>
      </c>
      <c r="B15" s="243" t="s">
        <v>16</v>
      </c>
      <c r="C15" s="236">
        <f>D15+E15</f>
        <v>0</v>
      </c>
      <c r="D15" s="244">
        <v>-4396168</v>
      </c>
      <c r="E15" s="244">
        <v>4396168</v>
      </c>
      <c r="F15" s="244">
        <v>4396168</v>
      </c>
      <c r="G15" s="13"/>
      <c r="H15" s="13"/>
      <c r="I15" s="13"/>
      <c r="J15" s="13"/>
      <c r="K15" s="13"/>
      <c r="L15" s="13"/>
    </row>
    <row r="16" spans="1:13" ht="27.75" customHeight="1">
      <c r="A16" s="336" t="s">
        <v>338</v>
      </c>
      <c r="B16" s="337"/>
      <c r="C16" s="337"/>
      <c r="D16" s="337"/>
      <c r="E16" s="337"/>
      <c r="F16" s="338"/>
      <c r="G16" s="32"/>
      <c r="H16" s="2"/>
      <c r="I16" s="2"/>
      <c r="J16" s="2"/>
      <c r="K16" s="2"/>
      <c r="L16" s="2"/>
    </row>
    <row r="17" spans="1:12" s="22" customFormat="1" ht="18" customHeight="1">
      <c r="A17" s="234">
        <v>600000</v>
      </c>
      <c r="B17" s="235" t="s">
        <v>17</v>
      </c>
      <c r="C17" s="236">
        <f>D17+E17</f>
        <v>0</v>
      </c>
      <c r="D17" s="237">
        <v>-4396168</v>
      </c>
      <c r="E17" s="237">
        <v>4396168</v>
      </c>
      <c r="F17" s="237">
        <v>4396168</v>
      </c>
      <c r="G17" s="20"/>
      <c r="H17" s="15"/>
      <c r="I17" s="15"/>
      <c r="J17" s="15"/>
      <c r="K17" s="15"/>
      <c r="L17" s="15"/>
    </row>
    <row r="18" spans="1:12" ht="18" customHeight="1">
      <c r="A18" s="234">
        <v>602000</v>
      </c>
      <c r="B18" s="235" t="s">
        <v>18</v>
      </c>
      <c r="C18" s="236">
        <f>D18+E18</f>
        <v>0</v>
      </c>
      <c r="D18" s="237">
        <v>-4396168</v>
      </c>
      <c r="E18" s="237">
        <v>4396168</v>
      </c>
      <c r="F18" s="237">
        <v>4396168</v>
      </c>
    </row>
    <row r="19" spans="1:12" ht="47.25" customHeight="1">
      <c r="A19" s="238">
        <v>602400</v>
      </c>
      <c r="B19" s="239" t="s">
        <v>144</v>
      </c>
      <c r="C19" s="240">
        <f>D19+E19</f>
        <v>0</v>
      </c>
      <c r="D19" s="241">
        <v>-4396168</v>
      </c>
      <c r="E19" s="241">
        <v>4396168</v>
      </c>
      <c r="F19" s="241">
        <v>4396168</v>
      </c>
    </row>
    <row r="20" spans="1:12" ht="24.75" customHeight="1">
      <c r="A20" s="242" t="s">
        <v>303</v>
      </c>
      <c r="B20" s="243" t="s">
        <v>16</v>
      </c>
      <c r="C20" s="236">
        <f>D20+E20</f>
        <v>0</v>
      </c>
      <c r="D20" s="244">
        <v>-4396168</v>
      </c>
      <c r="E20" s="244">
        <v>4396168</v>
      </c>
      <c r="F20" s="244">
        <v>4396168</v>
      </c>
    </row>
    <row r="22" spans="1:12" s="16" customFormat="1" ht="40.5" customHeight="1">
      <c r="A22" s="341" t="s">
        <v>387</v>
      </c>
      <c r="B22" s="341"/>
      <c r="C22" s="27"/>
      <c r="D22" s="27"/>
      <c r="E22" s="27" t="s">
        <v>95</v>
      </c>
      <c r="F22" s="27"/>
      <c r="G22" s="27"/>
      <c r="H22" s="27"/>
      <c r="I22" s="27"/>
      <c r="J22" s="27"/>
      <c r="K22" s="27"/>
      <c r="L22" s="27"/>
    </row>
  </sheetData>
  <mergeCells count="13">
    <mergeCell ref="A16:F16"/>
    <mergeCell ref="A7:B7"/>
    <mergeCell ref="A6:B6"/>
    <mergeCell ref="A22:B22"/>
    <mergeCell ref="A11:F11"/>
    <mergeCell ref="E1:F1"/>
    <mergeCell ref="A3:E3"/>
    <mergeCell ref="C8:C9"/>
    <mergeCell ref="D8:D9"/>
    <mergeCell ref="E8:F8"/>
    <mergeCell ref="B8:B9"/>
    <mergeCell ref="A8:A9"/>
    <mergeCell ref="A2:F2"/>
  </mergeCells>
  <phoneticPr fontId="2" type="noConversion"/>
  <printOptions horizontalCentered="1"/>
  <pageMargins left="0.64" right="0.38" top="0.59055118110236227" bottom="0.78740157480314965" header="0.51181102362204722" footer="0.51181102362204722"/>
  <pageSetup paperSize="9" scale="83" fitToHeight="0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M85"/>
  <sheetViews>
    <sheetView showGridLines="0" showZeros="0" zoomScale="75" zoomScaleNormal="120" zoomScaleSheetLayoutView="80" workbookViewId="0">
      <pane xSplit="4" ySplit="12" topLeftCell="E67" activePane="bottomRight" state="frozen"/>
      <selection pane="topRight" activeCell="E1" sqref="E1"/>
      <selection pane="bottomLeft" activeCell="A9" sqref="A9"/>
      <selection pane="bottomRight" activeCell="N71" sqref="N71"/>
    </sheetView>
  </sheetViews>
  <sheetFormatPr defaultColWidth="9.1640625" defaultRowHeight="16.5"/>
  <cols>
    <col min="1" max="1" width="13.83203125" style="27" customWidth="1"/>
    <col min="2" max="2" width="11.6640625" style="27" customWidth="1"/>
    <col min="3" max="3" width="10.83203125" style="62" customWidth="1"/>
    <col min="4" max="4" width="56.6640625" style="27" customWidth="1"/>
    <col min="5" max="5" width="20.33203125" style="27" customWidth="1"/>
    <col min="6" max="6" width="21.1640625" style="27" customWidth="1"/>
    <col min="7" max="7" width="21" style="27" customWidth="1"/>
    <col min="8" max="8" width="19.6640625" style="27" customWidth="1"/>
    <col min="9" max="12" width="17" style="27" customWidth="1"/>
    <col min="13" max="13" width="13.83203125" style="27" customWidth="1"/>
    <col min="14" max="15" width="17" style="27" customWidth="1"/>
    <col min="16" max="16" width="21.83203125" style="27" customWidth="1"/>
    <col min="17" max="17" width="15" style="45" customWidth="1"/>
    <col min="18" max="24" width="9.1640625" style="45"/>
    <col min="25" max="38" width="9.1640625" style="16"/>
    <col min="39" max="39" width="9.1640625" style="14"/>
    <col min="40" max="16384" width="9.1640625" style="3"/>
  </cols>
  <sheetData>
    <row r="1" spans="1:39" s="11" customFormat="1" ht="18.75" customHeight="1">
      <c r="A1" s="345"/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45"/>
      <c r="R1" s="45"/>
      <c r="S1" s="45"/>
      <c r="T1" s="45"/>
      <c r="U1" s="45"/>
      <c r="V1" s="45"/>
      <c r="W1" s="45"/>
      <c r="X1" s="45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 ht="77.25" customHeight="1">
      <c r="E2" s="56"/>
      <c r="F2" s="56"/>
      <c r="G2" s="63"/>
      <c r="H2" s="63"/>
      <c r="I2" s="56"/>
      <c r="J2" s="56"/>
      <c r="K2" s="56"/>
      <c r="L2" s="56"/>
      <c r="M2" s="346" t="s">
        <v>343</v>
      </c>
      <c r="N2" s="346"/>
      <c r="O2" s="346"/>
      <c r="P2" s="346"/>
    </row>
    <row r="3" spans="1:39" ht="44.25" customHeight="1">
      <c r="A3" s="347" t="s">
        <v>342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</row>
    <row r="4" spans="1:39">
      <c r="A4" s="110"/>
      <c r="B4" s="30"/>
      <c r="C4" s="111"/>
      <c r="D4" s="30"/>
      <c r="E4" s="30"/>
      <c r="F4" s="30"/>
      <c r="G4" s="112"/>
      <c r="H4" s="30"/>
      <c r="I4" s="30"/>
      <c r="J4" s="28"/>
      <c r="K4" s="66"/>
      <c r="L4" s="66"/>
      <c r="M4" s="66"/>
      <c r="N4" s="66"/>
      <c r="O4" s="66"/>
      <c r="P4" s="113"/>
    </row>
    <row r="5" spans="1:39">
      <c r="A5" s="110"/>
      <c r="B5" s="30"/>
      <c r="C5" s="111"/>
      <c r="D5" s="30"/>
      <c r="E5" s="30"/>
      <c r="F5" s="30"/>
      <c r="G5" s="112"/>
      <c r="H5" s="30"/>
      <c r="I5" s="30"/>
      <c r="J5" s="110"/>
      <c r="K5" s="30"/>
      <c r="L5" s="30"/>
      <c r="M5" s="30"/>
      <c r="N5" s="30"/>
      <c r="O5" s="30"/>
      <c r="P5" s="113"/>
    </row>
    <row r="6" spans="1:39">
      <c r="A6" s="110"/>
      <c r="B6" s="30"/>
      <c r="C6" s="111"/>
      <c r="D6" s="30"/>
      <c r="E6" s="30"/>
      <c r="F6" s="30"/>
      <c r="G6" s="112"/>
      <c r="H6" s="30"/>
      <c r="I6" s="30"/>
      <c r="J6" s="110"/>
      <c r="K6" s="30"/>
      <c r="L6" s="30"/>
      <c r="M6" s="30"/>
      <c r="N6" s="30"/>
      <c r="O6" s="30"/>
      <c r="P6" s="113"/>
    </row>
    <row r="7" spans="1:39">
      <c r="A7" s="342">
        <v>25301200000</v>
      </c>
      <c r="B7" s="342"/>
      <c r="C7" s="111"/>
      <c r="D7" s="30"/>
      <c r="E7" s="30"/>
      <c r="F7" s="30"/>
      <c r="G7" s="112"/>
      <c r="H7" s="30"/>
      <c r="I7" s="30"/>
      <c r="J7" s="110"/>
      <c r="K7" s="30"/>
      <c r="L7" s="30"/>
      <c r="M7" s="30"/>
      <c r="N7" s="30"/>
      <c r="O7" s="30"/>
      <c r="P7" s="113"/>
    </row>
    <row r="8" spans="1:39">
      <c r="A8" s="343" t="s">
        <v>340</v>
      </c>
      <c r="B8" s="343"/>
      <c r="C8" s="64"/>
      <c r="D8" s="29"/>
      <c r="E8" s="29"/>
      <c r="F8" s="29"/>
      <c r="G8" s="65"/>
      <c r="H8" s="29"/>
      <c r="I8" s="29"/>
      <c r="J8" s="28"/>
      <c r="K8" s="66"/>
      <c r="L8" s="66"/>
      <c r="M8" s="66"/>
      <c r="N8" s="66"/>
      <c r="O8" s="66"/>
      <c r="P8" s="113" t="s">
        <v>96</v>
      </c>
    </row>
    <row r="9" spans="1:39" s="68" customFormat="1" ht="37.5" customHeight="1">
      <c r="A9" s="344" t="s">
        <v>297</v>
      </c>
      <c r="B9" s="344" t="s">
        <v>298</v>
      </c>
      <c r="C9" s="344" t="s">
        <v>299</v>
      </c>
      <c r="D9" s="344" t="s">
        <v>300</v>
      </c>
      <c r="E9" s="344" t="s">
        <v>22</v>
      </c>
      <c r="F9" s="344"/>
      <c r="G9" s="344"/>
      <c r="H9" s="344"/>
      <c r="I9" s="344"/>
      <c r="J9" s="344" t="s">
        <v>23</v>
      </c>
      <c r="K9" s="344"/>
      <c r="L9" s="344"/>
      <c r="M9" s="344"/>
      <c r="N9" s="344"/>
      <c r="O9" s="344"/>
      <c r="P9" s="344" t="s">
        <v>160</v>
      </c>
    </row>
    <row r="10" spans="1:39" s="68" customFormat="1" ht="16.5" customHeight="1">
      <c r="A10" s="344"/>
      <c r="B10" s="344"/>
      <c r="C10" s="344"/>
      <c r="D10" s="344"/>
      <c r="E10" s="344" t="s">
        <v>295</v>
      </c>
      <c r="F10" s="344" t="s">
        <v>26</v>
      </c>
      <c r="G10" s="344" t="s">
        <v>27</v>
      </c>
      <c r="H10" s="344"/>
      <c r="I10" s="344" t="s">
        <v>28</v>
      </c>
      <c r="J10" s="344" t="s">
        <v>295</v>
      </c>
      <c r="K10" s="344" t="s">
        <v>301</v>
      </c>
      <c r="L10" s="344" t="s">
        <v>26</v>
      </c>
      <c r="M10" s="344" t="s">
        <v>27</v>
      </c>
      <c r="N10" s="344"/>
      <c r="O10" s="344" t="s">
        <v>28</v>
      </c>
      <c r="P10" s="344"/>
    </row>
    <row r="11" spans="1:39" s="68" customFormat="1" ht="20.25" customHeight="1">
      <c r="A11" s="344"/>
      <c r="B11" s="344"/>
      <c r="C11" s="344"/>
      <c r="D11" s="344"/>
      <c r="E11" s="344"/>
      <c r="F11" s="344"/>
      <c r="G11" s="344" t="s">
        <v>29</v>
      </c>
      <c r="H11" s="344" t="s">
        <v>30</v>
      </c>
      <c r="I11" s="344"/>
      <c r="J11" s="344"/>
      <c r="K11" s="344"/>
      <c r="L11" s="344"/>
      <c r="M11" s="344" t="s">
        <v>29</v>
      </c>
      <c r="N11" s="344" t="s">
        <v>30</v>
      </c>
      <c r="O11" s="344"/>
      <c r="P11" s="344"/>
    </row>
    <row r="12" spans="1:39" s="68" customFormat="1" ht="81.75" customHeight="1">
      <c r="A12" s="344"/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</row>
    <row r="13" spans="1:39" s="44" customFormat="1" ht="16.5" customHeight="1">
      <c r="A13" s="123">
        <v>1</v>
      </c>
      <c r="B13" s="123">
        <v>2</v>
      </c>
      <c r="C13" s="123">
        <v>3</v>
      </c>
      <c r="D13" s="123">
        <v>4</v>
      </c>
      <c r="E13" s="124">
        <v>5</v>
      </c>
      <c r="F13" s="123">
        <v>6</v>
      </c>
      <c r="G13" s="123">
        <v>7</v>
      </c>
      <c r="H13" s="123">
        <v>8</v>
      </c>
      <c r="I13" s="123">
        <v>9</v>
      </c>
      <c r="J13" s="124">
        <v>10</v>
      </c>
      <c r="K13" s="123">
        <v>11</v>
      </c>
      <c r="L13" s="123">
        <v>12</v>
      </c>
      <c r="M13" s="123">
        <v>13</v>
      </c>
      <c r="N13" s="123">
        <v>14</v>
      </c>
      <c r="O13" s="123">
        <v>15</v>
      </c>
      <c r="P13" s="124">
        <v>16</v>
      </c>
      <c r="Q13" s="46"/>
      <c r="R13" s="46"/>
      <c r="S13" s="46"/>
      <c r="T13" s="46"/>
      <c r="U13" s="46"/>
      <c r="V13" s="46"/>
      <c r="W13" s="46"/>
      <c r="X13" s="46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</row>
    <row r="14" spans="1:39" s="21" customFormat="1" ht="15.75">
      <c r="A14" s="322" t="s">
        <v>41</v>
      </c>
      <c r="B14" s="323"/>
      <c r="C14" s="324"/>
      <c r="D14" s="325" t="s">
        <v>97</v>
      </c>
      <c r="E14" s="326">
        <v>4575311</v>
      </c>
      <c r="F14" s="327">
        <v>4575311</v>
      </c>
      <c r="G14" s="327">
        <v>2617800</v>
      </c>
      <c r="H14" s="327">
        <v>748295</v>
      </c>
      <c r="I14" s="327">
        <v>0</v>
      </c>
      <c r="J14" s="326">
        <v>180000</v>
      </c>
      <c r="K14" s="327">
        <v>80000</v>
      </c>
      <c r="L14" s="327">
        <v>100000</v>
      </c>
      <c r="M14" s="327">
        <v>0</v>
      </c>
      <c r="N14" s="327">
        <v>0</v>
      </c>
      <c r="O14" s="327">
        <v>80000</v>
      </c>
      <c r="P14" s="326">
        <v>4755311</v>
      </c>
      <c r="Q14" s="245">
        <f t="shared" ref="Q14:Q35" si="0">P14-J14-E14</f>
        <v>0</v>
      </c>
    </row>
    <row r="15" spans="1:39" s="21" customFormat="1" ht="15.75">
      <c r="A15" s="322" t="s">
        <v>31</v>
      </c>
      <c r="B15" s="323"/>
      <c r="C15" s="324"/>
      <c r="D15" s="325" t="s">
        <v>97</v>
      </c>
      <c r="E15" s="326">
        <v>4575311</v>
      </c>
      <c r="F15" s="327">
        <v>4575311</v>
      </c>
      <c r="G15" s="327">
        <v>2617800</v>
      </c>
      <c r="H15" s="327">
        <v>748295</v>
      </c>
      <c r="I15" s="327">
        <v>0</v>
      </c>
      <c r="J15" s="326">
        <v>180000</v>
      </c>
      <c r="K15" s="327">
        <v>80000</v>
      </c>
      <c r="L15" s="327">
        <v>100000</v>
      </c>
      <c r="M15" s="327">
        <v>0</v>
      </c>
      <c r="N15" s="327">
        <v>0</v>
      </c>
      <c r="O15" s="327">
        <v>80000</v>
      </c>
      <c r="P15" s="326">
        <v>4755311</v>
      </c>
      <c r="Q15" s="245">
        <f t="shared" si="0"/>
        <v>0</v>
      </c>
    </row>
    <row r="16" spans="1:39" s="21" customFormat="1" ht="78.75">
      <c r="A16" s="125" t="s">
        <v>158</v>
      </c>
      <c r="B16" s="125" t="s">
        <v>159</v>
      </c>
      <c r="C16" s="126" t="s">
        <v>32</v>
      </c>
      <c r="D16" s="127" t="s">
        <v>161</v>
      </c>
      <c r="E16" s="328">
        <v>4104195</v>
      </c>
      <c r="F16" s="329">
        <v>4104195</v>
      </c>
      <c r="G16" s="329">
        <v>2617800</v>
      </c>
      <c r="H16" s="329">
        <v>748295</v>
      </c>
      <c r="I16" s="329">
        <v>0</v>
      </c>
      <c r="J16" s="328">
        <v>180000</v>
      </c>
      <c r="K16" s="329">
        <v>80000</v>
      </c>
      <c r="L16" s="329">
        <v>100000</v>
      </c>
      <c r="M16" s="329">
        <v>0</v>
      </c>
      <c r="N16" s="329">
        <v>0</v>
      </c>
      <c r="O16" s="329">
        <v>80000</v>
      </c>
      <c r="P16" s="328">
        <v>4284195</v>
      </c>
      <c r="Q16" s="245">
        <f t="shared" si="0"/>
        <v>0</v>
      </c>
    </row>
    <row r="17" spans="1:17" s="21" customFormat="1" ht="15.75">
      <c r="A17" s="125" t="s">
        <v>152</v>
      </c>
      <c r="B17" s="125" t="s">
        <v>121</v>
      </c>
      <c r="C17" s="126" t="s">
        <v>98</v>
      </c>
      <c r="D17" s="127" t="s">
        <v>151</v>
      </c>
      <c r="E17" s="328">
        <v>461116</v>
      </c>
      <c r="F17" s="329">
        <v>461116</v>
      </c>
      <c r="G17" s="329">
        <v>0</v>
      </c>
      <c r="H17" s="329">
        <v>0</v>
      </c>
      <c r="I17" s="329">
        <v>0</v>
      </c>
      <c r="J17" s="328">
        <v>0</v>
      </c>
      <c r="K17" s="329">
        <v>0</v>
      </c>
      <c r="L17" s="329">
        <v>0</v>
      </c>
      <c r="M17" s="329">
        <v>0</v>
      </c>
      <c r="N17" s="329">
        <v>0</v>
      </c>
      <c r="O17" s="329">
        <v>0</v>
      </c>
      <c r="P17" s="328">
        <v>461116</v>
      </c>
      <c r="Q17" s="245">
        <f t="shared" si="0"/>
        <v>0</v>
      </c>
    </row>
    <row r="18" spans="1:17" s="21" customFormat="1" ht="31.5">
      <c r="A18" s="125" t="s">
        <v>398</v>
      </c>
      <c r="B18" s="125" t="s">
        <v>399</v>
      </c>
      <c r="C18" s="126" t="s">
        <v>383</v>
      </c>
      <c r="D18" s="127" t="s">
        <v>400</v>
      </c>
      <c r="E18" s="328">
        <v>10000</v>
      </c>
      <c r="F18" s="329">
        <v>10000</v>
      </c>
      <c r="G18" s="329">
        <v>0</v>
      </c>
      <c r="H18" s="329">
        <v>0</v>
      </c>
      <c r="I18" s="329">
        <v>0</v>
      </c>
      <c r="J18" s="328">
        <v>0</v>
      </c>
      <c r="K18" s="329">
        <v>0</v>
      </c>
      <c r="L18" s="329">
        <v>0</v>
      </c>
      <c r="M18" s="329">
        <v>0</v>
      </c>
      <c r="N18" s="329">
        <v>0</v>
      </c>
      <c r="O18" s="329">
        <v>0</v>
      </c>
      <c r="P18" s="328">
        <v>10000</v>
      </c>
      <c r="Q18" s="245">
        <f t="shared" si="0"/>
        <v>0</v>
      </c>
    </row>
    <row r="19" spans="1:17" s="21" customFormat="1" ht="15.75">
      <c r="A19" s="322" t="s">
        <v>154</v>
      </c>
      <c r="B19" s="323"/>
      <c r="C19" s="324"/>
      <c r="D19" s="325" t="s">
        <v>99</v>
      </c>
      <c r="E19" s="326">
        <v>27687470</v>
      </c>
      <c r="F19" s="327">
        <v>27637470</v>
      </c>
      <c r="G19" s="327">
        <v>2614085</v>
      </c>
      <c r="H19" s="327">
        <v>368700</v>
      </c>
      <c r="I19" s="327">
        <v>50000</v>
      </c>
      <c r="J19" s="326">
        <v>2502468</v>
      </c>
      <c r="K19" s="327">
        <v>2502468</v>
      </c>
      <c r="L19" s="327">
        <v>0</v>
      </c>
      <c r="M19" s="327">
        <v>0</v>
      </c>
      <c r="N19" s="327">
        <v>0</v>
      </c>
      <c r="O19" s="327">
        <v>2502468</v>
      </c>
      <c r="P19" s="326">
        <v>30189938</v>
      </c>
      <c r="Q19" s="245">
        <f t="shared" si="0"/>
        <v>0</v>
      </c>
    </row>
    <row r="20" spans="1:17" s="21" customFormat="1" ht="15.75">
      <c r="A20" s="322" t="s">
        <v>155</v>
      </c>
      <c r="B20" s="323"/>
      <c r="C20" s="324"/>
      <c r="D20" s="325" t="s">
        <v>263</v>
      </c>
      <c r="E20" s="326">
        <v>27687470</v>
      </c>
      <c r="F20" s="327">
        <v>27637470</v>
      </c>
      <c r="G20" s="327">
        <v>2614085</v>
      </c>
      <c r="H20" s="327">
        <v>368700</v>
      </c>
      <c r="I20" s="327">
        <v>50000</v>
      </c>
      <c r="J20" s="326">
        <v>2502468</v>
      </c>
      <c r="K20" s="327">
        <v>2502468</v>
      </c>
      <c r="L20" s="327">
        <v>0</v>
      </c>
      <c r="M20" s="327">
        <v>0</v>
      </c>
      <c r="N20" s="327">
        <v>0</v>
      </c>
      <c r="O20" s="327">
        <v>2502468</v>
      </c>
      <c r="P20" s="326">
        <v>30189938</v>
      </c>
      <c r="Q20" s="245">
        <f t="shared" si="0"/>
        <v>0</v>
      </c>
    </row>
    <row r="21" spans="1:17" s="21" customFormat="1" ht="15.75">
      <c r="A21" s="125" t="s">
        <v>165</v>
      </c>
      <c r="B21" s="125" t="s">
        <v>121</v>
      </c>
      <c r="C21" s="126" t="s">
        <v>98</v>
      </c>
      <c r="D21" s="127" t="s">
        <v>151</v>
      </c>
      <c r="E21" s="328">
        <v>425100</v>
      </c>
      <c r="F21" s="329">
        <v>425100</v>
      </c>
      <c r="G21" s="329">
        <v>0</v>
      </c>
      <c r="H21" s="329">
        <v>0</v>
      </c>
      <c r="I21" s="329">
        <v>0</v>
      </c>
      <c r="J21" s="328">
        <v>0</v>
      </c>
      <c r="K21" s="329">
        <v>0</v>
      </c>
      <c r="L21" s="329">
        <v>0</v>
      </c>
      <c r="M21" s="329">
        <v>0</v>
      </c>
      <c r="N21" s="329">
        <v>0</v>
      </c>
      <c r="O21" s="329">
        <v>0</v>
      </c>
      <c r="P21" s="328">
        <v>425100</v>
      </c>
      <c r="Q21" s="245">
        <f t="shared" si="0"/>
        <v>0</v>
      </c>
    </row>
    <row r="22" spans="1:17" s="21" customFormat="1" ht="31.5">
      <c r="A22" s="125" t="s">
        <v>166</v>
      </c>
      <c r="B22" s="125" t="s">
        <v>124</v>
      </c>
      <c r="C22" s="126" t="s">
        <v>100</v>
      </c>
      <c r="D22" s="127" t="s">
        <v>125</v>
      </c>
      <c r="E22" s="328">
        <v>16129605</v>
      </c>
      <c r="F22" s="329">
        <v>16129605</v>
      </c>
      <c r="G22" s="329">
        <v>0</v>
      </c>
      <c r="H22" s="329">
        <v>0</v>
      </c>
      <c r="I22" s="329">
        <v>0</v>
      </c>
      <c r="J22" s="328">
        <v>1507468</v>
      </c>
      <c r="K22" s="329">
        <v>1507468</v>
      </c>
      <c r="L22" s="329">
        <v>0</v>
      </c>
      <c r="M22" s="329">
        <v>0</v>
      </c>
      <c r="N22" s="329">
        <v>0</v>
      </c>
      <c r="O22" s="329">
        <v>1507468</v>
      </c>
      <c r="P22" s="328">
        <v>17637073</v>
      </c>
      <c r="Q22" s="245">
        <f t="shared" si="0"/>
        <v>0</v>
      </c>
    </row>
    <row r="23" spans="1:17" s="21" customFormat="1" ht="31.5">
      <c r="A23" s="125" t="s">
        <v>167</v>
      </c>
      <c r="B23" s="125" t="s">
        <v>168</v>
      </c>
      <c r="C23" s="126" t="s">
        <v>101</v>
      </c>
      <c r="D23" s="127" t="s">
        <v>264</v>
      </c>
      <c r="E23" s="328">
        <v>751000</v>
      </c>
      <c r="F23" s="329">
        <v>751000</v>
      </c>
      <c r="G23" s="329">
        <v>0</v>
      </c>
      <c r="H23" s="329">
        <v>0</v>
      </c>
      <c r="I23" s="329">
        <v>0</v>
      </c>
      <c r="J23" s="328">
        <v>0</v>
      </c>
      <c r="K23" s="329">
        <v>0</v>
      </c>
      <c r="L23" s="329">
        <v>0</v>
      </c>
      <c r="M23" s="329">
        <v>0</v>
      </c>
      <c r="N23" s="329">
        <v>0</v>
      </c>
      <c r="O23" s="329">
        <v>0</v>
      </c>
      <c r="P23" s="328">
        <v>751000</v>
      </c>
      <c r="Q23" s="245">
        <f t="shared" si="0"/>
        <v>0</v>
      </c>
    </row>
    <row r="24" spans="1:17" s="21" customFormat="1" ht="47.25">
      <c r="A24" s="125" t="s">
        <v>169</v>
      </c>
      <c r="B24" s="125" t="s">
        <v>170</v>
      </c>
      <c r="C24" s="126" t="s">
        <v>265</v>
      </c>
      <c r="D24" s="127" t="s">
        <v>171</v>
      </c>
      <c r="E24" s="328">
        <v>1908468</v>
      </c>
      <c r="F24" s="329">
        <v>1908468</v>
      </c>
      <c r="G24" s="329">
        <v>0</v>
      </c>
      <c r="H24" s="329">
        <v>0</v>
      </c>
      <c r="I24" s="329">
        <v>0</v>
      </c>
      <c r="J24" s="328">
        <v>0</v>
      </c>
      <c r="K24" s="329">
        <v>0</v>
      </c>
      <c r="L24" s="329">
        <v>0</v>
      </c>
      <c r="M24" s="329">
        <v>0</v>
      </c>
      <c r="N24" s="329">
        <v>0</v>
      </c>
      <c r="O24" s="329">
        <v>0</v>
      </c>
      <c r="P24" s="328">
        <v>1908468</v>
      </c>
      <c r="Q24" s="245">
        <f t="shared" si="0"/>
        <v>0</v>
      </c>
    </row>
    <row r="25" spans="1:17" s="21" customFormat="1" ht="31.5">
      <c r="A25" s="125" t="s">
        <v>347</v>
      </c>
      <c r="B25" s="125" t="s">
        <v>348</v>
      </c>
      <c r="C25" s="126" t="s">
        <v>102</v>
      </c>
      <c r="D25" s="127" t="s">
        <v>349</v>
      </c>
      <c r="E25" s="328">
        <v>1222400</v>
      </c>
      <c r="F25" s="329">
        <v>1222400</v>
      </c>
      <c r="G25" s="329">
        <v>0</v>
      </c>
      <c r="H25" s="329">
        <v>0</v>
      </c>
      <c r="I25" s="329">
        <v>0</v>
      </c>
      <c r="J25" s="328">
        <v>0</v>
      </c>
      <c r="K25" s="329">
        <v>0</v>
      </c>
      <c r="L25" s="329">
        <v>0</v>
      </c>
      <c r="M25" s="329">
        <v>0</v>
      </c>
      <c r="N25" s="329">
        <v>0</v>
      </c>
      <c r="O25" s="329">
        <v>0</v>
      </c>
      <c r="P25" s="328">
        <v>1222400</v>
      </c>
      <c r="Q25" s="245">
        <f t="shared" si="0"/>
        <v>0</v>
      </c>
    </row>
    <row r="26" spans="1:17" s="21" customFormat="1" ht="31.5">
      <c r="A26" s="125" t="s">
        <v>266</v>
      </c>
      <c r="B26" s="125" t="s">
        <v>241</v>
      </c>
      <c r="C26" s="126" t="s">
        <v>102</v>
      </c>
      <c r="D26" s="127" t="s">
        <v>267</v>
      </c>
      <c r="E26" s="328">
        <v>838428</v>
      </c>
      <c r="F26" s="329">
        <v>838428</v>
      </c>
      <c r="G26" s="329">
        <v>0</v>
      </c>
      <c r="H26" s="329">
        <v>0</v>
      </c>
      <c r="I26" s="329">
        <v>0</v>
      </c>
      <c r="J26" s="328">
        <v>0</v>
      </c>
      <c r="K26" s="329">
        <v>0</v>
      </c>
      <c r="L26" s="329">
        <v>0</v>
      </c>
      <c r="M26" s="329">
        <v>0</v>
      </c>
      <c r="N26" s="329">
        <v>0</v>
      </c>
      <c r="O26" s="329">
        <v>0</v>
      </c>
      <c r="P26" s="328">
        <v>838428</v>
      </c>
      <c r="Q26" s="245">
        <f t="shared" si="0"/>
        <v>0</v>
      </c>
    </row>
    <row r="27" spans="1:17" s="21" customFormat="1" ht="31.5">
      <c r="A27" s="125" t="s">
        <v>173</v>
      </c>
      <c r="B27" s="125" t="s">
        <v>126</v>
      </c>
      <c r="C27" s="126" t="s">
        <v>103</v>
      </c>
      <c r="D27" s="127" t="s">
        <v>127</v>
      </c>
      <c r="E27" s="328">
        <v>16500</v>
      </c>
      <c r="F27" s="329">
        <v>16500</v>
      </c>
      <c r="G27" s="329">
        <v>0</v>
      </c>
      <c r="H27" s="329">
        <v>0</v>
      </c>
      <c r="I27" s="329">
        <v>0</v>
      </c>
      <c r="J27" s="328">
        <v>0</v>
      </c>
      <c r="K27" s="329">
        <v>0</v>
      </c>
      <c r="L27" s="329">
        <v>0</v>
      </c>
      <c r="M27" s="329">
        <v>0</v>
      </c>
      <c r="N27" s="329">
        <v>0</v>
      </c>
      <c r="O27" s="329">
        <v>0</v>
      </c>
      <c r="P27" s="328">
        <v>16500</v>
      </c>
      <c r="Q27" s="245">
        <f t="shared" si="0"/>
        <v>0</v>
      </c>
    </row>
    <row r="28" spans="1:17" s="21" customFormat="1" ht="31.5">
      <c r="A28" s="125" t="s">
        <v>174</v>
      </c>
      <c r="B28" s="125" t="s">
        <v>175</v>
      </c>
      <c r="C28" s="126" t="s">
        <v>103</v>
      </c>
      <c r="D28" s="127" t="s">
        <v>176</v>
      </c>
      <c r="E28" s="328">
        <v>3611519</v>
      </c>
      <c r="F28" s="329">
        <v>3611519</v>
      </c>
      <c r="G28" s="329">
        <v>2614085</v>
      </c>
      <c r="H28" s="329">
        <v>368700</v>
      </c>
      <c r="I28" s="329">
        <v>0</v>
      </c>
      <c r="J28" s="328">
        <v>0</v>
      </c>
      <c r="K28" s="329">
        <v>0</v>
      </c>
      <c r="L28" s="329">
        <v>0</v>
      </c>
      <c r="M28" s="329">
        <v>0</v>
      </c>
      <c r="N28" s="329">
        <v>0</v>
      </c>
      <c r="O28" s="329">
        <v>0</v>
      </c>
      <c r="P28" s="328">
        <v>3611519</v>
      </c>
      <c r="Q28" s="245">
        <f t="shared" si="0"/>
        <v>0</v>
      </c>
    </row>
    <row r="29" spans="1:17" s="21" customFormat="1" ht="31.5">
      <c r="A29" s="125" t="s">
        <v>177</v>
      </c>
      <c r="B29" s="125" t="s">
        <v>178</v>
      </c>
      <c r="C29" s="126" t="s">
        <v>103</v>
      </c>
      <c r="D29" s="127" t="s">
        <v>179</v>
      </c>
      <c r="E29" s="328">
        <v>15000</v>
      </c>
      <c r="F29" s="329">
        <v>15000</v>
      </c>
      <c r="G29" s="329">
        <v>0</v>
      </c>
      <c r="H29" s="329">
        <v>0</v>
      </c>
      <c r="I29" s="329">
        <v>0</v>
      </c>
      <c r="J29" s="328">
        <v>0</v>
      </c>
      <c r="K29" s="329">
        <v>0</v>
      </c>
      <c r="L29" s="329">
        <v>0</v>
      </c>
      <c r="M29" s="329">
        <v>0</v>
      </c>
      <c r="N29" s="329">
        <v>0</v>
      </c>
      <c r="O29" s="329">
        <v>0</v>
      </c>
      <c r="P29" s="328">
        <v>15000</v>
      </c>
      <c r="Q29" s="245">
        <f t="shared" si="0"/>
        <v>0</v>
      </c>
    </row>
    <row r="30" spans="1:17" s="21" customFormat="1" ht="15.75">
      <c r="A30" s="125" t="s">
        <v>180</v>
      </c>
      <c r="B30" s="125" t="s">
        <v>181</v>
      </c>
      <c r="C30" s="126" t="s">
        <v>103</v>
      </c>
      <c r="D30" s="127" t="s">
        <v>129</v>
      </c>
      <c r="E30" s="328">
        <v>30000</v>
      </c>
      <c r="F30" s="329">
        <v>30000</v>
      </c>
      <c r="G30" s="329">
        <v>0</v>
      </c>
      <c r="H30" s="329">
        <v>0</v>
      </c>
      <c r="I30" s="329">
        <v>0</v>
      </c>
      <c r="J30" s="328">
        <v>0</v>
      </c>
      <c r="K30" s="329">
        <v>0</v>
      </c>
      <c r="L30" s="329">
        <v>0</v>
      </c>
      <c r="M30" s="329">
        <v>0</v>
      </c>
      <c r="N30" s="329">
        <v>0</v>
      </c>
      <c r="O30" s="329">
        <v>0</v>
      </c>
      <c r="P30" s="328">
        <v>30000</v>
      </c>
      <c r="Q30" s="245">
        <f t="shared" si="0"/>
        <v>0</v>
      </c>
    </row>
    <row r="31" spans="1:17" s="21" customFormat="1" ht="47.25">
      <c r="A31" s="125" t="s">
        <v>182</v>
      </c>
      <c r="B31" s="125" t="s">
        <v>128</v>
      </c>
      <c r="C31" s="126" t="s">
        <v>103</v>
      </c>
      <c r="D31" s="127" t="s">
        <v>183</v>
      </c>
      <c r="E31" s="328">
        <v>40000</v>
      </c>
      <c r="F31" s="329">
        <v>40000</v>
      </c>
      <c r="G31" s="329">
        <v>0</v>
      </c>
      <c r="H31" s="329">
        <v>0</v>
      </c>
      <c r="I31" s="329">
        <v>0</v>
      </c>
      <c r="J31" s="328">
        <v>0</v>
      </c>
      <c r="K31" s="329">
        <v>0</v>
      </c>
      <c r="L31" s="329">
        <v>0</v>
      </c>
      <c r="M31" s="329">
        <v>0</v>
      </c>
      <c r="N31" s="329">
        <v>0</v>
      </c>
      <c r="O31" s="329">
        <v>0</v>
      </c>
      <c r="P31" s="328">
        <v>40000</v>
      </c>
      <c r="Q31" s="245">
        <f t="shared" si="0"/>
        <v>0</v>
      </c>
    </row>
    <row r="32" spans="1:17" s="21" customFormat="1" ht="31.5">
      <c r="A32" s="125" t="s">
        <v>184</v>
      </c>
      <c r="B32" s="125" t="s">
        <v>131</v>
      </c>
      <c r="C32" s="126" t="s">
        <v>104</v>
      </c>
      <c r="D32" s="127" t="s">
        <v>132</v>
      </c>
      <c r="E32" s="328">
        <v>262000</v>
      </c>
      <c r="F32" s="329">
        <v>262000</v>
      </c>
      <c r="G32" s="329">
        <v>0</v>
      </c>
      <c r="H32" s="329">
        <v>0</v>
      </c>
      <c r="I32" s="329">
        <v>0</v>
      </c>
      <c r="J32" s="328">
        <v>0</v>
      </c>
      <c r="K32" s="329">
        <v>0</v>
      </c>
      <c r="L32" s="329">
        <v>0</v>
      </c>
      <c r="M32" s="329">
        <v>0</v>
      </c>
      <c r="N32" s="329">
        <v>0</v>
      </c>
      <c r="O32" s="329">
        <v>0</v>
      </c>
      <c r="P32" s="328">
        <v>262000</v>
      </c>
      <c r="Q32" s="245">
        <f t="shared" si="0"/>
        <v>0</v>
      </c>
    </row>
    <row r="33" spans="1:17" s="21" customFormat="1" ht="47.25">
      <c r="A33" s="125" t="s">
        <v>185</v>
      </c>
      <c r="B33" s="125" t="s">
        <v>186</v>
      </c>
      <c r="C33" s="126" t="s">
        <v>104</v>
      </c>
      <c r="D33" s="127" t="s">
        <v>133</v>
      </c>
      <c r="E33" s="328">
        <v>1080120</v>
      </c>
      <c r="F33" s="329">
        <v>1080120</v>
      </c>
      <c r="G33" s="329">
        <v>0</v>
      </c>
      <c r="H33" s="329">
        <v>0</v>
      </c>
      <c r="I33" s="329">
        <v>0</v>
      </c>
      <c r="J33" s="328">
        <v>0</v>
      </c>
      <c r="K33" s="329">
        <v>0</v>
      </c>
      <c r="L33" s="329">
        <v>0</v>
      </c>
      <c r="M33" s="329">
        <v>0</v>
      </c>
      <c r="N33" s="329">
        <v>0</v>
      </c>
      <c r="O33" s="329">
        <v>0</v>
      </c>
      <c r="P33" s="328">
        <v>1080120</v>
      </c>
      <c r="Q33" s="245">
        <f t="shared" si="0"/>
        <v>0</v>
      </c>
    </row>
    <row r="34" spans="1:17" s="21" customFormat="1" ht="47.25">
      <c r="A34" s="125" t="s">
        <v>187</v>
      </c>
      <c r="B34" s="125" t="s">
        <v>188</v>
      </c>
      <c r="C34" s="126" t="s">
        <v>104</v>
      </c>
      <c r="D34" s="127" t="s">
        <v>189</v>
      </c>
      <c r="E34" s="328">
        <v>847980</v>
      </c>
      <c r="F34" s="329">
        <v>847980</v>
      </c>
      <c r="G34" s="329">
        <v>0</v>
      </c>
      <c r="H34" s="329">
        <v>0</v>
      </c>
      <c r="I34" s="329">
        <v>0</v>
      </c>
      <c r="J34" s="328">
        <v>0</v>
      </c>
      <c r="K34" s="329">
        <v>0</v>
      </c>
      <c r="L34" s="329">
        <v>0</v>
      </c>
      <c r="M34" s="329">
        <v>0</v>
      </c>
      <c r="N34" s="329">
        <v>0</v>
      </c>
      <c r="O34" s="329">
        <v>0</v>
      </c>
      <c r="P34" s="328">
        <v>847980</v>
      </c>
      <c r="Q34" s="245">
        <f t="shared" si="0"/>
        <v>0</v>
      </c>
    </row>
    <row r="35" spans="1:17" s="21" customFormat="1" ht="31.5">
      <c r="A35" s="125" t="s">
        <v>156</v>
      </c>
      <c r="B35" s="125" t="s">
        <v>190</v>
      </c>
      <c r="C35" s="126" t="s">
        <v>157</v>
      </c>
      <c r="D35" s="127" t="s">
        <v>191</v>
      </c>
      <c r="E35" s="328">
        <v>0</v>
      </c>
      <c r="F35" s="329">
        <v>0</v>
      </c>
      <c r="G35" s="329">
        <v>0</v>
      </c>
      <c r="H35" s="329">
        <v>0</v>
      </c>
      <c r="I35" s="329">
        <v>0</v>
      </c>
      <c r="J35" s="328">
        <v>850000</v>
      </c>
      <c r="K35" s="329">
        <v>850000</v>
      </c>
      <c r="L35" s="329">
        <v>0</v>
      </c>
      <c r="M35" s="329">
        <v>0</v>
      </c>
      <c r="N35" s="329">
        <v>0</v>
      </c>
      <c r="O35" s="329">
        <v>850000</v>
      </c>
      <c r="P35" s="328">
        <v>850000</v>
      </c>
      <c r="Q35" s="245">
        <f t="shared" si="0"/>
        <v>0</v>
      </c>
    </row>
    <row r="36" spans="1:17" s="21" customFormat="1" ht="94.5">
      <c r="A36" s="125" t="s">
        <v>268</v>
      </c>
      <c r="B36" s="125" t="s">
        <v>269</v>
      </c>
      <c r="C36" s="126" t="s">
        <v>157</v>
      </c>
      <c r="D36" s="127" t="s">
        <v>350</v>
      </c>
      <c r="E36" s="328">
        <v>0</v>
      </c>
      <c r="F36" s="329">
        <v>0</v>
      </c>
      <c r="G36" s="329">
        <v>0</v>
      </c>
      <c r="H36" s="329">
        <v>0</v>
      </c>
      <c r="I36" s="329">
        <v>0</v>
      </c>
      <c r="J36" s="328">
        <v>100000</v>
      </c>
      <c r="K36" s="329">
        <v>100000</v>
      </c>
      <c r="L36" s="329">
        <v>0</v>
      </c>
      <c r="M36" s="329">
        <v>0</v>
      </c>
      <c r="N36" s="329">
        <v>0</v>
      </c>
      <c r="O36" s="329">
        <v>100000</v>
      </c>
      <c r="P36" s="328">
        <v>100000</v>
      </c>
    </row>
    <row r="37" spans="1:17" s="21" customFormat="1" ht="31.5">
      <c r="A37" s="125" t="s">
        <v>271</v>
      </c>
      <c r="B37" s="125" t="s">
        <v>273</v>
      </c>
      <c r="C37" s="126" t="s">
        <v>272</v>
      </c>
      <c r="D37" s="127" t="s">
        <v>274</v>
      </c>
      <c r="E37" s="328">
        <v>0</v>
      </c>
      <c r="F37" s="329">
        <v>0</v>
      </c>
      <c r="G37" s="329">
        <v>0</v>
      </c>
      <c r="H37" s="329">
        <v>0</v>
      </c>
      <c r="I37" s="329">
        <v>0</v>
      </c>
      <c r="J37" s="328">
        <v>45000</v>
      </c>
      <c r="K37" s="329">
        <v>45000</v>
      </c>
      <c r="L37" s="329">
        <v>0</v>
      </c>
      <c r="M37" s="329">
        <v>0</v>
      </c>
      <c r="N37" s="329">
        <v>0</v>
      </c>
      <c r="O37" s="329">
        <v>45000</v>
      </c>
      <c r="P37" s="328">
        <v>45000</v>
      </c>
    </row>
    <row r="38" spans="1:17" s="21" customFormat="1" ht="31.5">
      <c r="A38" s="125" t="s">
        <v>192</v>
      </c>
      <c r="B38" s="125" t="s">
        <v>193</v>
      </c>
      <c r="C38" s="126" t="s">
        <v>45</v>
      </c>
      <c r="D38" s="127" t="s">
        <v>134</v>
      </c>
      <c r="E38" s="328">
        <v>105000</v>
      </c>
      <c r="F38" s="329">
        <v>55000</v>
      </c>
      <c r="G38" s="329">
        <v>0</v>
      </c>
      <c r="H38" s="329">
        <v>0</v>
      </c>
      <c r="I38" s="329">
        <v>50000</v>
      </c>
      <c r="J38" s="328">
        <v>0</v>
      </c>
      <c r="K38" s="329">
        <v>0</v>
      </c>
      <c r="L38" s="329">
        <v>0</v>
      </c>
      <c r="M38" s="329">
        <v>0</v>
      </c>
      <c r="N38" s="329">
        <v>0</v>
      </c>
      <c r="O38" s="329">
        <v>0</v>
      </c>
      <c r="P38" s="328">
        <v>105000</v>
      </c>
    </row>
    <row r="39" spans="1:17" s="21" customFormat="1" ht="47.25">
      <c r="A39" s="125" t="s">
        <v>194</v>
      </c>
      <c r="B39" s="125" t="s">
        <v>195</v>
      </c>
      <c r="C39" s="126" t="s">
        <v>105</v>
      </c>
      <c r="D39" s="127" t="s">
        <v>302</v>
      </c>
      <c r="E39" s="328">
        <v>64350</v>
      </c>
      <c r="F39" s="329">
        <v>64350</v>
      </c>
      <c r="G39" s="329">
        <v>0</v>
      </c>
      <c r="H39" s="329">
        <v>0</v>
      </c>
      <c r="I39" s="329">
        <v>0</v>
      </c>
      <c r="J39" s="328">
        <v>0</v>
      </c>
      <c r="K39" s="329">
        <v>0</v>
      </c>
      <c r="L39" s="329">
        <v>0</v>
      </c>
      <c r="M39" s="329">
        <v>0</v>
      </c>
      <c r="N39" s="329">
        <v>0</v>
      </c>
      <c r="O39" s="329">
        <v>0</v>
      </c>
      <c r="P39" s="328">
        <v>64350</v>
      </c>
    </row>
    <row r="40" spans="1:17" s="21" customFormat="1" ht="31.5">
      <c r="A40" s="125" t="s">
        <v>196</v>
      </c>
      <c r="B40" s="125" t="s">
        <v>197</v>
      </c>
      <c r="C40" s="126" t="s">
        <v>198</v>
      </c>
      <c r="D40" s="127" t="s">
        <v>199</v>
      </c>
      <c r="E40" s="328">
        <v>220000</v>
      </c>
      <c r="F40" s="329">
        <v>220000</v>
      </c>
      <c r="G40" s="329">
        <v>0</v>
      </c>
      <c r="H40" s="329">
        <v>0</v>
      </c>
      <c r="I40" s="329">
        <v>0</v>
      </c>
      <c r="J40" s="328">
        <v>0</v>
      </c>
      <c r="K40" s="329">
        <v>0</v>
      </c>
      <c r="L40" s="329">
        <v>0</v>
      </c>
      <c r="M40" s="329">
        <v>0</v>
      </c>
      <c r="N40" s="329">
        <v>0</v>
      </c>
      <c r="O40" s="329">
        <v>0</v>
      </c>
      <c r="P40" s="328">
        <v>220000</v>
      </c>
    </row>
    <row r="41" spans="1:17" s="21" customFormat="1" ht="15.75">
      <c r="A41" s="125" t="s">
        <v>200</v>
      </c>
      <c r="B41" s="125" t="s">
        <v>162</v>
      </c>
      <c r="C41" s="126" t="s">
        <v>163</v>
      </c>
      <c r="D41" s="127" t="s">
        <v>164</v>
      </c>
      <c r="E41" s="328">
        <v>120000</v>
      </c>
      <c r="F41" s="329">
        <v>120000</v>
      </c>
      <c r="G41" s="329">
        <v>0</v>
      </c>
      <c r="H41" s="329">
        <v>0</v>
      </c>
      <c r="I41" s="329">
        <v>0</v>
      </c>
      <c r="J41" s="328">
        <v>0</v>
      </c>
      <c r="K41" s="329">
        <v>0</v>
      </c>
      <c r="L41" s="329">
        <v>0</v>
      </c>
      <c r="M41" s="329">
        <v>0</v>
      </c>
      <c r="N41" s="329">
        <v>0</v>
      </c>
      <c r="O41" s="329">
        <v>0</v>
      </c>
      <c r="P41" s="328">
        <v>120000</v>
      </c>
    </row>
    <row r="42" spans="1:17" s="21" customFormat="1" ht="31.5">
      <c r="A42" s="322" t="s">
        <v>201</v>
      </c>
      <c r="B42" s="323"/>
      <c r="C42" s="324"/>
      <c r="D42" s="325" t="s">
        <v>351</v>
      </c>
      <c r="E42" s="326">
        <v>121159551</v>
      </c>
      <c r="F42" s="327">
        <v>121159551</v>
      </c>
      <c r="G42" s="327">
        <v>83908368</v>
      </c>
      <c r="H42" s="327">
        <v>12049455</v>
      </c>
      <c r="I42" s="327">
        <v>0</v>
      </c>
      <c r="J42" s="326">
        <v>2637938</v>
      </c>
      <c r="K42" s="327">
        <v>1813700</v>
      </c>
      <c r="L42" s="327">
        <v>824238</v>
      </c>
      <c r="M42" s="327">
        <v>0</v>
      </c>
      <c r="N42" s="327">
        <v>0</v>
      </c>
      <c r="O42" s="327">
        <v>1813700</v>
      </c>
      <c r="P42" s="326">
        <v>123797489</v>
      </c>
    </row>
    <row r="43" spans="1:17" s="21" customFormat="1" ht="31.5">
      <c r="A43" s="322" t="s">
        <v>202</v>
      </c>
      <c r="B43" s="323"/>
      <c r="C43" s="324"/>
      <c r="D43" s="325" t="s">
        <v>351</v>
      </c>
      <c r="E43" s="326">
        <v>121159551</v>
      </c>
      <c r="F43" s="327">
        <v>121159551</v>
      </c>
      <c r="G43" s="327">
        <v>83908368</v>
      </c>
      <c r="H43" s="327">
        <v>12049455</v>
      </c>
      <c r="I43" s="327">
        <v>0</v>
      </c>
      <c r="J43" s="326">
        <v>2637938</v>
      </c>
      <c r="K43" s="327">
        <v>1813700</v>
      </c>
      <c r="L43" s="327">
        <v>824238</v>
      </c>
      <c r="M43" s="327">
        <v>0</v>
      </c>
      <c r="N43" s="327">
        <v>0</v>
      </c>
      <c r="O43" s="327">
        <v>1813700</v>
      </c>
      <c r="P43" s="326">
        <v>123797489</v>
      </c>
    </row>
    <row r="44" spans="1:17" s="21" customFormat="1" ht="78.75">
      <c r="A44" s="125" t="s">
        <v>203</v>
      </c>
      <c r="B44" s="125" t="s">
        <v>115</v>
      </c>
      <c r="C44" s="126" t="s">
        <v>108</v>
      </c>
      <c r="D44" s="127" t="s">
        <v>275</v>
      </c>
      <c r="E44" s="328">
        <v>111905758</v>
      </c>
      <c r="F44" s="329">
        <v>111905758</v>
      </c>
      <c r="G44" s="329">
        <v>77882468</v>
      </c>
      <c r="H44" s="329">
        <v>11591256</v>
      </c>
      <c r="I44" s="329">
        <v>0</v>
      </c>
      <c r="J44" s="328">
        <v>951588</v>
      </c>
      <c r="K44" s="329">
        <v>180700</v>
      </c>
      <c r="L44" s="329">
        <v>770888</v>
      </c>
      <c r="M44" s="329">
        <v>0</v>
      </c>
      <c r="N44" s="329">
        <v>0</v>
      </c>
      <c r="O44" s="329">
        <v>180700</v>
      </c>
      <c r="P44" s="328">
        <v>112857346</v>
      </c>
    </row>
    <row r="45" spans="1:17" s="21" customFormat="1" ht="47.25">
      <c r="A45" s="125" t="s">
        <v>205</v>
      </c>
      <c r="B45" s="125" t="s">
        <v>116</v>
      </c>
      <c r="C45" s="126" t="s">
        <v>109</v>
      </c>
      <c r="D45" s="127" t="s">
        <v>135</v>
      </c>
      <c r="E45" s="328">
        <v>2400048</v>
      </c>
      <c r="F45" s="329">
        <v>2400048</v>
      </c>
      <c r="G45" s="329">
        <v>1504500</v>
      </c>
      <c r="H45" s="329">
        <v>189808</v>
      </c>
      <c r="I45" s="329">
        <v>0</v>
      </c>
      <c r="J45" s="328">
        <v>1561350</v>
      </c>
      <c r="K45" s="329">
        <v>1508000</v>
      </c>
      <c r="L45" s="329">
        <v>53350</v>
      </c>
      <c r="M45" s="329">
        <v>0</v>
      </c>
      <c r="N45" s="329">
        <v>0</v>
      </c>
      <c r="O45" s="329">
        <v>1508000</v>
      </c>
      <c r="P45" s="328">
        <v>3961398</v>
      </c>
    </row>
    <row r="46" spans="1:17" s="21" customFormat="1" ht="31.5">
      <c r="A46" s="125" t="s">
        <v>206</v>
      </c>
      <c r="B46" s="125" t="s">
        <v>207</v>
      </c>
      <c r="C46" s="126" t="s">
        <v>110</v>
      </c>
      <c r="D46" s="127" t="s">
        <v>208</v>
      </c>
      <c r="E46" s="328">
        <v>1050966</v>
      </c>
      <c r="F46" s="329">
        <v>1050966</v>
      </c>
      <c r="G46" s="329">
        <v>731000</v>
      </c>
      <c r="H46" s="329">
        <v>29316</v>
      </c>
      <c r="I46" s="329">
        <v>0</v>
      </c>
      <c r="J46" s="328">
        <v>0</v>
      </c>
      <c r="K46" s="329">
        <v>0</v>
      </c>
      <c r="L46" s="329">
        <v>0</v>
      </c>
      <c r="M46" s="329">
        <v>0</v>
      </c>
      <c r="N46" s="329">
        <v>0</v>
      </c>
      <c r="O46" s="329">
        <v>0</v>
      </c>
      <c r="P46" s="328">
        <v>1050966</v>
      </c>
    </row>
    <row r="47" spans="1:17" s="21" customFormat="1" ht="31.5">
      <c r="A47" s="125" t="s">
        <v>248</v>
      </c>
      <c r="B47" s="125" t="s">
        <v>276</v>
      </c>
      <c r="C47" s="126" t="s">
        <v>110</v>
      </c>
      <c r="D47" s="127" t="s">
        <v>250</v>
      </c>
      <c r="E47" s="328">
        <v>2034763</v>
      </c>
      <c r="F47" s="329">
        <v>2034763</v>
      </c>
      <c r="G47" s="329">
        <v>1411400</v>
      </c>
      <c r="H47" s="329">
        <v>71061</v>
      </c>
      <c r="I47" s="329">
        <v>0</v>
      </c>
      <c r="J47" s="328">
        <v>125000</v>
      </c>
      <c r="K47" s="329">
        <v>125000</v>
      </c>
      <c r="L47" s="329">
        <v>0</v>
      </c>
      <c r="M47" s="329">
        <v>0</v>
      </c>
      <c r="N47" s="329">
        <v>0</v>
      </c>
      <c r="O47" s="329">
        <v>125000</v>
      </c>
      <c r="P47" s="328">
        <v>2159763</v>
      </c>
    </row>
    <row r="48" spans="1:17" s="21" customFormat="1" ht="15.75">
      <c r="A48" s="125" t="s">
        <v>249</v>
      </c>
      <c r="B48" s="125" t="s">
        <v>277</v>
      </c>
      <c r="C48" s="126" t="s">
        <v>110</v>
      </c>
      <c r="D48" s="127" t="s">
        <v>251</v>
      </c>
      <c r="E48" s="328">
        <v>404850</v>
      </c>
      <c r="F48" s="329">
        <v>404850</v>
      </c>
      <c r="G48" s="329">
        <v>0</v>
      </c>
      <c r="H48" s="329">
        <v>0</v>
      </c>
      <c r="I48" s="329">
        <v>0</v>
      </c>
      <c r="J48" s="328">
        <v>0</v>
      </c>
      <c r="K48" s="329">
        <v>0</v>
      </c>
      <c r="L48" s="329">
        <v>0</v>
      </c>
      <c r="M48" s="329">
        <v>0</v>
      </c>
      <c r="N48" s="329">
        <v>0</v>
      </c>
      <c r="O48" s="329">
        <v>0</v>
      </c>
      <c r="P48" s="328">
        <v>404850</v>
      </c>
    </row>
    <row r="49" spans="1:16" s="21" customFormat="1" ht="31.5">
      <c r="A49" s="125" t="s">
        <v>352</v>
      </c>
      <c r="B49" s="125" t="s">
        <v>353</v>
      </c>
      <c r="C49" s="126" t="s">
        <v>110</v>
      </c>
      <c r="D49" s="127" t="s">
        <v>354</v>
      </c>
      <c r="E49" s="328">
        <v>820603</v>
      </c>
      <c r="F49" s="329">
        <v>820603</v>
      </c>
      <c r="G49" s="329">
        <v>647460</v>
      </c>
      <c r="H49" s="329">
        <v>17923</v>
      </c>
      <c r="I49" s="329">
        <v>0</v>
      </c>
      <c r="J49" s="328">
        <v>0</v>
      </c>
      <c r="K49" s="329">
        <v>0</v>
      </c>
      <c r="L49" s="329">
        <v>0</v>
      </c>
      <c r="M49" s="329">
        <v>0</v>
      </c>
      <c r="N49" s="329">
        <v>0</v>
      </c>
      <c r="O49" s="329">
        <v>0</v>
      </c>
      <c r="P49" s="328">
        <v>820603</v>
      </c>
    </row>
    <row r="50" spans="1:16" s="21" customFormat="1" ht="47.25">
      <c r="A50" s="125" t="s">
        <v>209</v>
      </c>
      <c r="B50" s="125" t="s">
        <v>210</v>
      </c>
      <c r="C50" s="126" t="s">
        <v>104</v>
      </c>
      <c r="D50" s="127" t="s">
        <v>136</v>
      </c>
      <c r="E50" s="328">
        <v>2542563</v>
      </c>
      <c r="F50" s="329">
        <v>2542563</v>
      </c>
      <c r="G50" s="329">
        <v>1731540</v>
      </c>
      <c r="H50" s="329">
        <v>150091</v>
      </c>
      <c r="I50" s="329">
        <v>0</v>
      </c>
      <c r="J50" s="328">
        <v>0</v>
      </c>
      <c r="K50" s="329">
        <v>0</v>
      </c>
      <c r="L50" s="329">
        <v>0</v>
      </c>
      <c r="M50" s="329">
        <v>0</v>
      </c>
      <c r="N50" s="329">
        <v>0</v>
      </c>
      <c r="O50" s="329">
        <v>0</v>
      </c>
      <c r="P50" s="328">
        <v>2542563</v>
      </c>
    </row>
    <row r="51" spans="1:16" s="21" customFormat="1" ht="31.5">
      <c r="A51" s="322" t="s">
        <v>211</v>
      </c>
      <c r="B51" s="323"/>
      <c r="C51" s="324"/>
      <c r="D51" s="325" t="s">
        <v>111</v>
      </c>
      <c r="E51" s="326">
        <v>13942412</v>
      </c>
      <c r="F51" s="327">
        <v>13942412</v>
      </c>
      <c r="G51" s="327">
        <v>8022892</v>
      </c>
      <c r="H51" s="327">
        <v>643050</v>
      </c>
      <c r="I51" s="327">
        <v>0</v>
      </c>
      <c r="J51" s="326">
        <v>950000</v>
      </c>
      <c r="K51" s="327">
        <v>0</v>
      </c>
      <c r="L51" s="327">
        <v>950000</v>
      </c>
      <c r="M51" s="327">
        <v>150000</v>
      </c>
      <c r="N51" s="327">
        <v>0</v>
      </c>
      <c r="O51" s="327">
        <v>0</v>
      </c>
      <c r="P51" s="326">
        <v>14892412</v>
      </c>
    </row>
    <row r="52" spans="1:16" s="21" customFormat="1" ht="31.5">
      <c r="A52" s="322" t="s">
        <v>212</v>
      </c>
      <c r="B52" s="323"/>
      <c r="C52" s="324"/>
      <c r="D52" s="325" t="s">
        <v>111</v>
      </c>
      <c r="E52" s="326">
        <v>13942412</v>
      </c>
      <c r="F52" s="327">
        <v>13942412</v>
      </c>
      <c r="G52" s="327">
        <v>8022892</v>
      </c>
      <c r="H52" s="327">
        <v>643050</v>
      </c>
      <c r="I52" s="327">
        <v>0</v>
      </c>
      <c r="J52" s="326">
        <v>950000</v>
      </c>
      <c r="K52" s="327">
        <v>0</v>
      </c>
      <c r="L52" s="327">
        <v>950000</v>
      </c>
      <c r="M52" s="327">
        <v>150000</v>
      </c>
      <c r="N52" s="327">
        <v>0</v>
      </c>
      <c r="O52" s="327">
        <v>0</v>
      </c>
      <c r="P52" s="326">
        <v>14892412</v>
      </c>
    </row>
    <row r="53" spans="1:16" s="21" customFormat="1" ht="47.25">
      <c r="A53" s="125" t="s">
        <v>355</v>
      </c>
      <c r="B53" s="125" t="s">
        <v>356</v>
      </c>
      <c r="C53" s="126" t="s">
        <v>113</v>
      </c>
      <c r="D53" s="127" t="s">
        <v>357</v>
      </c>
      <c r="E53" s="328">
        <v>23100</v>
      </c>
      <c r="F53" s="329">
        <v>23100</v>
      </c>
      <c r="G53" s="329">
        <v>0</v>
      </c>
      <c r="H53" s="329">
        <v>0</v>
      </c>
      <c r="I53" s="329">
        <v>0</v>
      </c>
      <c r="J53" s="328">
        <v>0</v>
      </c>
      <c r="K53" s="329">
        <v>0</v>
      </c>
      <c r="L53" s="329">
        <v>0</v>
      </c>
      <c r="M53" s="329">
        <v>0</v>
      </c>
      <c r="N53" s="329">
        <v>0</v>
      </c>
      <c r="O53" s="329">
        <v>0</v>
      </c>
      <c r="P53" s="328">
        <v>23100</v>
      </c>
    </row>
    <row r="54" spans="1:16" s="21" customFormat="1" ht="47.25">
      <c r="A54" s="125" t="s">
        <v>213</v>
      </c>
      <c r="B54" s="125" t="s">
        <v>137</v>
      </c>
      <c r="C54" s="126" t="s">
        <v>113</v>
      </c>
      <c r="D54" s="127" t="s">
        <v>138</v>
      </c>
      <c r="E54" s="328">
        <v>46500</v>
      </c>
      <c r="F54" s="329">
        <v>46500</v>
      </c>
      <c r="G54" s="329">
        <v>0</v>
      </c>
      <c r="H54" s="329">
        <v>0</v>
      </c>
      <c r="I54" s="329">
        <v>0</v>
      </c>
      <c r="J54" s="328">
        <v>0</v>
      </c>
      <c r="K54" s="329">
        <v>0</v>
      </c>
      <c r="L54" s="329">
        <v>0</v>
      </c>
      <c r="M54" s="329">
        <v>0</v>
      </c>
      <c r="N54" s="329">
        <v>0</v>
      </c>
      <c r="O54" s="329">
        <v>0</v>
      </c>
      <c r="P54" s="328">
        <v>46500</v>
      </c>
    </row>
    <row r="55" spans="1:16" s="21" customFormat="1" ht="31.5">
      <c r="A55" s="125" t="s">
        <v>214</v>
      </c>
      <c r="B55" s="125" t="s">
        <v>139</v>
      </c>
      <c r="C55" s="126" t="s">
        <v>112</v>
      </c>
      <c r="D55" s="127" t="s">
        <v>278</v>
      </c>
      <c r="E55" s="328">
        <v>20600</v>
      </c>
      <c r="F55" s="329">
        <v>20600</v>
      </c>
      <c r="G55" s="329">
        <v>0</v>
      </c>
      <c r="H55" s="329">
        <v>0</v>
      </c>
      <c r="I55" s="329">
        <v>0</v>
      </c>
      <c r="J55" s="328">
        <v>0</v>
      </c>
      <c r="K55" s="329">
        <v>0</v>
      </c>
      <c r="L55" s="329">
        <v>0</v>
      </c>
      <c r="M55" s="329">
        <v>0</v>
      </c>
      <c r="N55" s="329">
        <v>0</v>
      </c>
      <c r="O55" s="329">
        <v>0</v>
      </c>
      <c r="P55" s="328">
        <v>20600</v>
      </c>
    </row>
    <row r="56" spans="1:16" s="21" customFormat="1" ht="63">
      <c r="A56" s="125" t="s">
        <v>215</v>
      </c>
      <c r="B56" s="125" t="s">
        <v>140</v>
      </c>
      <c r="C56" s="126" t="s">
        <v>115</v>
      </c>
      <c r="D56" s="127" t="s">
        <v>141</v>
      </c>
      <c r="E56" s="328">
        <v>11593429</v>
      </c>
      <c r="F56" s="329">
        <v>11593429</v>
      </c>
      <c r="G56" s="329">
        <v>8022892</v>
      </c>
      <c r="H56" s="329">
        <v>643050</v>
      </c>
      <c r="I56" s="329">
        <v>0</v>
      </c>
      <c r="J56" s="328">
        <v>950000</v>
      </c>
      <c r="K56" s="329">
        <v>0</v>
      </c>
      <c r="L56" s="329">
        <v>950000</v>
      </c>
      <c r="M56" s="329">
        <v>150000</v>
      </c>
      <c r="N56" s="329">
        <v>0</v>
      </c>
      <c r="O56" s="329">
        <v>0</v>
      </c>
      <c r="P56" s="328">
        <v>12543429</v>
      </c>
    </row>
    <row r="57" spans="1:16" s="21" customFormat="1" ht="94.5">
      <c r="A57" s="125" t="s">
        <v>216</v>
      </c>
      <c r="B57" s="125" t="s">
        <v>217</v>
      </c>
      <c r="C57" s="126" t="s">
        <v>114</v>
      </c>
      <c r="D57" s="127" t="s">
        <v>279</v>
      </c>
      <c r="E57" s="328">
        <v>486038</v>
      </c>
      <c r="F57" s="329">
        <v>486038</v>
      </c>
      <c r="G57" s="329">
        <v>0</v>
      </c>
      <c r="H57" s="329">
        <v>0</v>
      </c>
      <c r="I57" s="329">
        <v>0</v>
      </c>
      <c r="J57" s="328">
        <v>0</v>
      </c>
      <c r="K57" s="329">
        <v>0</v>
      </c>
      <c r="L57" s="329">
        <v>0</v>
      </c>
      <c r="M57" s="329">
        <v>0</v>
      </c>
      <c r="N57" s="329">
        <v>0</v>
      </c>
      <c r="O57" s="329">
        <v>0</v>
      </c>
      <c r="P57" s="328">
        <v>486038</v>
      </c>
    </row>
    <row r="58" spans="1:16" s="21" customFormat="1" ht="47.25">
      <c r="A58" s="125" t="s">
        <v>246</v>
      </c>
      <c r="B58" s="125" t="s">
        <v>247</v>
      </c>
      <c r="C58" s="126" t="s">
        <v>112</v>
      </c>
      <c r="D58" s="127" t="s">
        <v>259</v>
      </c>
      <c r="E58" s="328">
        <v>719345</v>
      </c>
      <c r="F58" s="329">
        <v>719345</v>
      </c>
      <c r="G58" s="329">
        <v>0</v>
      </c>
      <c r="H58" s="329">
        <v>0</v>
      </c>
      <c r="I58" s="329">
        <v>0</v>
      </c>
      <c r="J58" s="328">
        <v>0</v>
      </c>
      <c r="K58" s="329">
        <v>0</v>
      </c>
      <c r="L58" s="329">
        <v>0</v>
      </c>
      <c r="M58" s="329">
        <v>0</v>
      </c>
      <c r="N58" s="329">
        <v>0</v>
      </c>
      <c r="O58" s="329">
        <v>0</v>
      </c>
      <c r="P58" s="328">
        <v>719345</v>
      </c>
    </row>
    <row r="59" spans="1:16" s="21" customFormat="1" ht="31.5">
      <c r="A59" s="125" t="s">
        <v>245</v>
      </c>
      <c r="B59" s="125" t="s">
        <v>243</v>
      </c>
      <c r="C59" s="126" t="s">
        <v>116</v>
      </c>
      <c r="D59" s="127" t="s">
        <v>244</v>
      </c>
      <c r="E59" s="328">
        <v>1053400</v>
      </c>
      <c r="F59" s="329">
        <v>1053400</v>
      </c>
      <c r="G59" s="329">
        <v>0</v>
      </c>
      <c r="H59" s="329">
        <v>0</v>
      </c>
      <c r="I59" s="329">
        <v>0</v>
      </c>
      <c r="J59" s="328">
        <v>0</v>
      </c>
      <c r="K59" s="329">
        <v>0</v>
      </c>
      <c r="L59" s="329">
        <v>0</v>
      </c>
      <c r="M59" s="329">
        <v>0</v>
      </c>
      <c r="N59" s="329">
        <v>0</v>
      </c>
      <c r="O59" s="329">
        <v>0</v>
      </c>
      <c r="P59" s="328">
        <v>1053400</v>
      </c>
    </row>
    <row r="60" spans="1:16" s="21" customFormat="1" ht="47.25">
      <c r="A60" s="322" t="s">
        <v>106</v>
      </c>
      <c r="B60" s="323"/>
      <c r="C60" s="324"/>
      <c r="D60" s="325" t="s">
        <v>358</v>
      </c>
      <c r="E60" s="326">
        <v>15431315</v>
      </c>
      <c r="F60" s="327">
        <v>15431315</v>
      </c>
      <c r="G60" s="327">
        <v>11341389</v>
      </c>
      <c r="H60" s="327">
        <v>1200140</v>
      </c>
      <c r="I60" s="327">
        <v>0</v>
      </c>
      <c r="J60" s="326">
        <v>454000</v>
      </c>
      <c r="K60" s="327">
        <v>0</v>
      </c>
      <c r="L60" s="327">
        <v>454000</v>
      </c>
      <c r="M60" s="327">
        <v>130000</v>
      </c>
      <c r="N60" s="327">
        <v>15500</v>
      </c>
      <c r="O60" s="327">
        <v>0</v>
      </c>
      <c r="P60" s="326">
        <v>15885315</v>
      </c>
    </row>
    <row r="61" spans="1:16" s="21" customFormat="1" ht="47.25">
      <c r="A61" s="322" t="s">
        <v>107</v>
      </c>
      <c r="B61" s="323"/>
      <c r="C61" s="324"/>
      <c r="D61" s="325" t="s">
        <v>358</v>
      </c>
      <c r="E61" s="326">
        <v>15431315</v>
      </c>
      <c r="F61" s="327">
        <v>15431315</v>
      </c>
      <c r="G61" s="327">
        <v>11341389</v>
      </c>
      <c r="H61" s="327">
        <v>1200140</v>
      </c>
      <c r="I61" s="327">
        <v>0</v>
      </c>
      <c r="J61" s="326">
        <v>454000</v>
      </c>
      <c r="K61" s="327">
        <v>0</v>
      </c>
      <c r="L61" s="327">
        <v>454000</v>
      </c>
      <c r="M61" s="327">
        <v>130000</v>
      </c>
      <c r="N61" s="327">
        <v>15500</v>
      </c>
      <c r="O61" s="327">
        <v>0</v>
      </c>
      <c r="P61" s="326">
        <v>15885315</v>
      </c>
    </row>
    <row r="62" spans="1:16" s="21" customFormat="1" ht="63">
      <c r="A62" s="125" t="s">
        <v>218</v>
      </c>
      <c r="B62" s="125" t="s">
        <v>219</v>
      </c>
      <c r="C62" s="126" t="s">
        <v>109</v>
      </c>
      <c r="D62" s="127" t="s">
        <v>220</v>
      </c>
      <c r="E62" s="328">
        <v>7223037</v>
      </c>
      <c r="F62" s="329">
        <v>7223037</v>
      </c>
      <c r="G62" s="329">
        <v>5745652</v>
      </c>
      <c r="H62" s="329">
        <v>213340</v>
      </c>
      <c r="I62" s="329">
        <v>0</v>
      </c>
      <c r="J62" s="328">
        <v>150000</v>
      </c>
      <c r="K62" s="329">
        <v>0</v>
      </c>
      <c r="L62" s="329">
        <v>150000</v>
      </c>
      <c r="M62" s="329">
        <v>0</v>
      </c>
      <c r="N62" s="329">
        <v>5000</v>
      </c>
      <c r="O62" s="329">
        <v>0</v>
      </c>
      <c r="P62" s="328">
        <v>7373037</v>
      </c>
    </row>
    <row r="63" spans="1:16" s="21" customFormat="1" ht="15.75">
      <c r="A63" s="125" t="s">
        <v>221</v>
      </c>
      <c r="B63" s="125" t="s">
        <v>130</v>
      </c>
      <c r="C63" s="126" t="s">
        <v>117</v>
      </c>
      <c r="D63" s="127" t="s">
        <v>222</v>
      </c>
      <c r="E63" s="328">
        <v>4153760</v>
      </c>
      <c r="F63" s="329">
        <v>4153760</v>
      </c>
      <c r="G63" s="329">
        <v>3136460</v>
      </c>
      <c r="H63" s="329">
        <v>254300</v>
      </c>
      <c r="I63" s="329">
        <v>0</v>
      </c>
      <c r="J63" s="328">
        <v>0</v>
      </c>
      <c r="K63" s="329">
        <v>0</v>
      </c>
      <c r="L63" s="329">
        <v>0</v>
      </c>
      <c r="M63" s="329">
        <v>0</v>
      </c>
      <c r="N63" s="329">
        <v>0</v>
      </c>
      <c r="O63" s="329">
        <v>0</v>
      </c>
      <c r="P63" s="328">
        <v>4153760</v>
      </c>
    </row>
    <row r="64" spans="1:16" s="21" customFormat="1" ht="15.75">
      <c r="A64" s="125" t="s">
        <v>223</v>
      </c>
      <c r="B64" s="125" t="s">
        <v>224</v>
      </c>
      <c r="C64" s="126" t="s">
        <v>117</v>
      </c>
      <c r="D64" s="127" t="s">
        <v>225</v>
      </c>
      <c r="E64" s="328">
        <v>712543</v>
      </c>
      <c r="F64" s="329">
        <v>712543</v>
      </c>
      <c r="G64" s="329">
        <v>349953</v>
      </c>
      <c r="H64" s="329">
        <v>65600</v>
      </c>
      <c r="I64" s="329">
        <v>0</v>
      </c>
      <c r="J64" s="328">
        <v>4000</v>
      </c>
      <c r="K64" s="329">
        <v>0</v>
      </c>
      <c r="L64" s="329">
        <v>4000</v>
      </c>
      <c r="M64" s="329">
        <v>0</v>
      </c>
      <c r="N64" s="329">
        <v>500</v>
      </c>
      <c r="O64" s="329">
        <v>0</v>
      </c>
      <c r="P64" s="328">
        <v>716543</v>
      </c>
    </row>
    <row r="65" spans="1:16" s="21" customFormat="1" ht="47.25">
      <c r="A65" s="125" t="s">
        <v>226</v>
      </c>
      <c r="B65" s="125" t="s">
        <v>142</v>
      </c>
      <c r="C65" s="126" t="s">
        <v>118</v>
      </c>
      <c r="D65" s="127" t="s">
        <v>227</v>
      </c>
      <c r="E65" s="328">
        <v>2955780</v>
      </c>
      <c r="F65" s="329">
        <v>2955780</v>
      </c>
      <c r="G65" s="329">
        <v>1834329</v>
      </c>
      <c r="H65" s="329">
        <v>640900</v>
      </c>
      <c r="I65" s="329">
        <v>0</v>
      </c>
      <c r="J65" s="328">
        <v>300000</v>
      </c>
      <c r="K65" s="329">
        <v>0</v>
      </c>
      <c r="L65" s="329">
        <v>300000</v>
      </c>
      <c r="M65" s="329">
        <v>130000</v>
      </c>
      <c r="N65" s="329">
        <v>10000</v>
      </c>
      <c r="O65" s="329">
        <v>0</v>
      </c>
      <c r="P65" s="328">
        <v>3255780</v>
      </c>
    </row>
    <row r="66" spans="1:16" s="21" customFormat="1" ht="31.5">
      <c r="A66" s="125" t="s">
        <v>253</v>
      </c>
      <c r="B66" s="125" t="s">
        <v>252</v>
      </c>
      <c r="C66" s="126" t="s">
        <v>119</v>
      </c>
      <c r="D66" s="127" t="s">
        <v>280</v>
      </c>
      <c r="E66" s="328">
        <v>386195</v>
      </c>
      <c r="F66" s="329">
        <v>386195</v>
      </c>
      <c r="G66" s="329">
        <v>274995</v>
      </c>
      <c r="H66" s="329">
        <v>26000</v>
      </c>
      <c r="I66" s="329">
        <v>0</v>
      </c>
      <c r="J66" s="328">
        <v>0</v>
      </c>
      <c r="K66" s="329">
        <v>0</v>
      </c>
      <c r="L66" s="329">
        <v>0</v>
      </c>
      <c r="M66" s="329">
        <v>0</v>
      </c>
      <c r="N66" s="329">
        <v>0</v>
      </c>
      <c r="O66" s="329">
        <v>0</v>
      </c>
      <c r="P66" s="328">
        <v>386195</v>
      </c>
    </row>
    <row r="67" spans="1:16" s="22" customFormat="1" ht="47.25">
      <c r="A67" s="322" t="s">
        <v>228</v>
      </c>
      <c r="B67" s="323"/>
      <c r="C67" s="324"/>
      <c r="D67" s="325" t="s">
        <v>410</v>
      </c>
      <c r="E67" s="326">
        <v>23866928</v>
      </c>
      <c r="F67" s="327">
        <v>22306060</v>
      </c>
      <c r="G67" s="327">
        <v>0</v>
      </c>
      <c r="H67" s="327">
        <v>0</v>
      </c>
      <c r="I67" s="327">
        <v>30000</v>
      </c>
      <c r="J67" s="326">
        <v>0</v>
      </c>
      <c r="K67" s="327">
        <v>0</v>
      </c>
      <c r="L67" s="327">
        <v>0</v>
      </c>
      <c r="M67" s="327">
        <v>0</v>
      </c>
      <c r="N67" s="327">
        <v>0</v>
      </c>
      <c r="O67" s="327">
        <v>0</v>
      </c>
      <c r="P67" s="326">
        <v>23866928</v>
      </c>
    </row>
    <row r="68" spans="1:16" s="22" customFormat="1" ht="47.25">
      <c r="A68" s="322" t="s">
        <v>229</v>
      </c>
      <c r="B68" s="323"/>
      <c r="C68" s="324"/>
      <c r="D68" s="325" t="s">
        <v>410</v>
      </c>
      <c r="E68" s="326">
        <v>23866928</v>
      </c>
      <c r="F68" s="327">
        <v>22306060</v>
      </c>
      <c r="G68" s="327">
        <v>0</v>
      </c>
      <c r="H68" s="327">
        <v>0</v>
      </c>
      <c r="I68" s="327">
        <v>30000</v>
      </c>
      <c r="J68" s="326">
        <v>0</v>
      </c>
      <c r="K68" s="327">
        <v>0</v>
      </c>
      <c r="L68" s="327">
        <v>0</v>
      </c>
      <c r="M68" s="327">
        <v>0</v>
      </c>
      <c r="N68" s="327">
        <v>0</v>
      </c>
      <c r="O68" s="327">
        <v>0</v>
      </c>
      <c r="P68" s="326">
        <v>23866928</v>
      </c>
    </row>
    <row r="69" spans="1:16" s="21" customFormat="1" ht="15.75">
      <c r="A69" s="125" t="s">
        <v>230</v>
      </c>
      <c r="B69" s="125" t="s">
        <v>231</v>
      </c>
      <c r="C69" s="126" t="s">
        <v>98</v>
      </c>
      <c r="D69" s="127" t="s">
        <v>120</v>
      </c>
      <c r="E69" s="328">
        <v>1530868</v>
      </c>
      <c r="F69" s="329">
        <v>0</v>
      </c>
      <c r="G69" s="329">
        <v>0</v>
      </c>
      <c r="H69" s="329">
        <v>0</v>
      </c>
      <c r="I69" s="329">
        <v>0</v>
      </c>
      <c r="J69" s="328">
        <v>0</v>
      </c>
      <c r="K69" s="329">
        <v>0</v>
      </c>
      <c r="L69" s="329">
        <v>0</v>
      </c>
      <c r="M69" s="329">
        <v>0</v>
      </c>
      <c r="N69" s="329">
        <v>0</v>
      </c>
      <c r="O69" s="329">
        <v>0</v>
      </c>
      <c r="P69" s="328">
        <v>1530868</v>
      </c>
    </row>
    <row r="70" spans="1:16" s="21" customFormat="1" ht="63">
      <c r="A70" s="125" t="s">
        <v>359</v>
      </c>
      <c r="B70" s="125" t="s">
        <v>360</v>
      </c>
      <c r="C70" s="126" t="s">
        <v>121</v>
      </c>
      <c r="D70" s="127" t="s">
        <v>361</v>
      </c>
      <c r="E70" s="328">
        <v>89900</v>
      </c>
      <c r="F70" s="329">
        <v>59900</v>
      </c>
      <c r="G70" s="329">
        <v>0</v>
      </c>
      <c r="H70" s="329">
        <v>0</v>
      </c>
      <c r="I70" s="329">
        <v>30000</v>
      </c>
      <c r="J70" s="328">
        <v>0</v>
      </c>
      <c r="K70" s="329">
        <v>0</v>
      </c>
      <c r="L70" s="329">
        <v>0</v>
      </c>
      <c r="M70" s="329">
        <v>0</v>
      </c>
      <c r="N70" s="329">
        <v>0</v>
      </c>
      <c r="O70" s="329">
        <v>0</v>
      </c>
      <c r="P70" s="328">
        <v>89900</v>
      </c>
    </row>
    <row r="71" spans="1:16" s="21" customFormat="1" ht="15.75">
      <c r="A71" s="125" t="s">
        <v>232</v>
      </c>
      <c r="B71" s="125" t="s">
        <v>233</v>
      </c>
      <c r="C71" s="126" t="s">
        <v>121</v>
      </c>
      <c r="D71" s="127" t="s">
        <v>234</v>
      </c>
      <c r="E71" s="328">
        <v>22246160</v>
      </c>
      <c r="F71" s="329">
        <v>22246160</v>
      </c>
      <c r="G71" s="329">
        <v>0</v>
      </c>
      <c r="H71" s="329">
        <v>0</v>
      </c>
      <c r="I71" s="329">
        <v>0</v>
      </c>
      <c r="J71" s="328">
        <v>0</v>
      </c>
      <c r="K71" s="329">
        <v>0</v>
      </c>
      <c r="L71" s="329">
        <v>0</v>
      </c>
      <c r="M71" s="329">
        <v>0</v>
      </c>
      <c r="N71" s="329">
        <v>0</v>
      </c>
      <c r="O71" s="329">
        <v>0</v>
      </c>
      <c r="P71" s="328">
        <v>22246160</v>
      </c>
    </row>
    <row r="72" spans="1:16">
      <c r="A72" s="125"/>
      <c r="B72" s="125"/>
      <c r="C72" s="126"/>
      <c r="D72" s="330" t="s">
        <v>4</v>
      </c>
      <c r="E72" s="128">
        <v>340000</v>
      </c>
      <c r="F72" s="129">
        <v>340000</v>
      </c>
      <c r="G72" s="129">
        <v>0</v>
      </c>
      <c r="H72" s="129">
        <v>0</v>
      </c>
      <c r="I72" s="129">
        <v>0</v>
      </c>
      <c r="J72" s="128">
        <v>0</v>
      </c>
      <c r="K72" s="129">
        <v>0</v>
      </c>
      <c r="L72" s="129">
        <v>0</v>
      </c>
      <c r="M72" s="129">
        <v>0</v>
      </c>
      <c r="N72" s="129">
        <v>0</v>
      </c>
      <c r="O72" s="129">
        <v>0</v>
      </c>
      <c r="P72" s="128">
        <v>340000</v>
      </c>
    </row>
    <row r="73" spans="1:16">
      <c r="A73" s="130" t="s">
        <v>303</v>
      </c>
      <c r="B73" s="130" t="s">
        <v>303</v>
      </c>
      <c r="C73" s="131" t="s">
        <v>303</v>
      </c>
      <c r="D73" s="331" t="s">
        <v>286</v>
      </c>
      <c r="E73" s="326">
        <v>206662987</v>
      </c>
      <c r="F73" s="326">
        <v>205052119</v>
      </c>
      <c r="G73" s="326">
        <v>108504534</v>
      </c>
      <c r="H73" s="326">
        <v>15009640</v>
      </c>
      <c r="I73" s="326">
        <v>80000</v>
      </c>
      <c r="J73" s="326">
        <v>6724406</v>
      </c>
      <c r="K73" s="326">
        <v>4396168</v>
      </c>
      <c r="L73" s="326">
        <v>2328238</v>
      </c>
      <c r="M73" s="326">
        <v>280000</v>
      </c>
      <c r="N73" s="326">
        <v>15500</v>
      </c>
      <c r="O73" s="326">
        <v>4396168</v>
      </c>
      <c r="P73" s="326">
        <v>213387393</v>
      </c>
    </row>
    <row r="74" spans="1:16">
      <c r="A74" s="67"/>
      <c r="B74" s="67"/>
      <c r="C74" s="67"/>
      <c r="D74" s="67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</row>
    <row r="75" spans="1:16" s="16" customFormat="1" ht="40.5" customHeight="1">
      <c r="A75" s="341" t="s">
        <v>387</v>
      </c>
      <c r="B75" s="341"/>
      <c r="C75" s="341"/>
      <c r="D75" s="341"/>
      <c r="F75" s="27"/>
      <c r="G75" s="27"/>
      <c r="H75" s="27"/>
      <c r="I75" s="27"/>
      <c r="J75" s="27"/>
      <c r="K75" s="27" t="s">
        <v>95</v>
      </c>
      <c r="L75" s="27"/>
    </row>
    <row r="76" spans="1:16"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</row>
    <row r="77" spans="1:16"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</row>
    <row r="78" spans="1:16"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</row>
    <row r="79" spans="1:16"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</row>
    <row r="80" spans="1:16"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</row>
    <row r="81" spans="1:16"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</row>
    <row r="82" spans="1:16"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</row>
    <row r="85" spans="1:16">
      <c r="A85" s="125"/>
      <c r="B85" s="125"/>
      <c r="C85" s="126"/>
      <c r="D85" s="232" t="s">
        <v>4</v>
      </c>
      <c r="E85" s="128">
        <v>340000</v>
      </c>
      <c r="F85" s="129">
        <v>340000</v>
      </c>
      <c r="G85" s="129">
        <v>0</v>
      </c>
      <c r="H85" s="129">
        <v>0</v>
      </c>
      <c r="I85" s="129">
        <v>0</v>
      </c>
      <c r="J85" s="128">
        <v>0</v>
      </c>
      <c r="K85" s="129">
        <v>0</v>
      </c>
      <c r="L85" s="129">
        <v>0</v>
      </c>
      <c r="M85" s="129">
        <v>0</v>
      </c>
      <c r="N85" s="129">
        <v>0</v>
      </c>
      <c r="O85" s="129">
        <v>0</v>
      </c>
      <c r="P85" s="128">
        <v>340000</v>
      </c>
    </row>
  </sheetData>
  <mergeCells count="26">
    <mergeCell ref="A1:P1"/>
    <mergeCell ref="E9:I9"/>
    <mergeCell ref="I10:I12"/>
    <mergeCell ref="M2:P2"/>
    <mergeCell ref="C9:C12"/>
    <mergeCell ref="A3:P3"/>
    <mergeCell ref="G10:H10"/>
    <mergeCell ref="P9:P12"/>
    <mergeCell ref="M11:M12"/>
    <mergeCell ref="G11:G12"/>
    <mergeCell ref="E10:E12"/>
    <mergeCell ref="J9:O9"/>
    <mergeCell ref="K10:K12"/>
    <mergeCell ref="L10:L12"/>
    <mergeCell ref="M10:N10"/>
    <mergeCell ref="O10:O12"/>
    <mergeCell ref="N11:N12"/>
    <mergeCell ref="H11:H12"/>
    <mergeCell ref="J10:J12"/>
    <mergeCell ref="F10:F12"/>
    <mergeCell ref="A7:B7"/>
    <mergeCell ref="A8:B8"/>
    <mergeCell ref="A75:D75"/>
    <mergeCell ref="D9:D12"/>
    <mergeCell ref="A9:A12"/>
    <mergeCell ref="B9:B12"/>
  </mergeCells>
  <phoneticPr fontId="2" type="noConversion"/>
  <printOptions horizontalCentered="1"/>
  <pageMargins left="0.39370078740157483" right="0.2" top="0.59055118110236227" bottom="0.23" header="0.51181102362204722" footer="0.21"/>
  <pageSetup paperSize="9" scale="50" fitToHeight="8" orientation="landscape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35"/>
    <pageSetUpPr fitToPage="1"/>
  </sheetPr>
  <dimension ref="A2:U25"/>
  <sheetViews>
    <sheetView showGridLines="0" showZeros="0" topLeftCell="B10" zoomScale="75" zoomScaleNormal="110" zoomScaleSheetLayoutView="75" workbookViewId="0">
      <selection activeCell="A23" sqref="A23:H23"/>
    </sheetView>
  </sheetViews>
  <sheetFormatPr defaultColWidth="9.1640625" defaultRowHeight="15.75"/>
  <cols>
    <col min="1" max="1" width="0" style="1" hidden="1" customWidth="1"/>
    <col min="2" max="3" width="12" style="16" customWidth="1"/>
    <col min="4" max="4" width="11.83203125" style="16" customWidth="1"/>
    <col min="5" max="5" width="45" style="16" customWidth="1"/>
    <col min="6" max="6" width="13.5" style="16" customWidth="1"/>
    <col min="7" max="8" width="12.6640625" style="16" customWidth="1"/>
    <col min="9" max="9" width="14.5" style="16" customWidth="1"/>
    <col min="10" max="10" width="14.1640625" style="16" customWidth="1"/>
    <col min="11" max="13" width="13" style="16" customWidth="1"/>
    <col min="14" max="14" width="13.33203125" style="16" customWidth="1"/>
    <col min="15" max="17" width="13.1640625" style="16" customWidth="1"/>
    <col min="18" max="20" width="9.1640625" style="16"/>
    <col min="21" max="16384" width="9.1640625" style="6"/>
  </cols>
  <sheetData>
    <row r="2" spans="1:21" ht="64.5" customHeight="1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346" t="s">
        <v>344</v>
      </c>
      <c r="N2" s="346"/>
      <c r="O2" s="346"/>
      <c r="P2" s="346"/>
      <c r="Q2" s="346"/>
    </row>
    <row r="3" spans="1:21" ht="32.450000000000003" customHeight="1">
      <c r="B3" s="27"/>
      <c r="C3" s="27"/>
      <c r="D3" s="27"/>
      <c r="E3" s="350" t="s">
        <v>391</v>
      </c>
      <c r="F3" s="350"/>
      <c r="G3" s="350"/>
      <c r="H3" s="350"/>
      <c r="I3" s="350"/>
      <c r="J3" s="350"/>
      <c r="K3" s="350"/>
      <c r="L3" s="350"/>
      <c r="M3" s="350"/>
      <c r="N3" s="56"/>
      <c r="O3" s="56"/>
      <c r="P3" s="56"/>
      <c r="Q3" s="56"/>
    </row>
    <row r="4" spans="1:21" ht="21.75" customHeight="1">
      <c r="B4" s="138"/>
      <c r="C4" s="138"/>
      <c r="D4" s="66"/>
      <c r="E4" s="350"/>
      <c r="F4" s="350"/>
      <c r="G4" s="350"/>
      <c r="H4" s="350"/>
      <c r="I4" s="350"/>
      <c r="J4" s="350"/>
      <c r="K4" s="350"/>
      <c r="L4" s="350"/>
      <c r="M4" s="350"/>
      <c r="N4" s="27"/>
      <c r="O4" s="27"/>
      <c r="P4" s="27"/>
      <c r="Q4" s="139"/>
      <c r="R4" s="27"/>
      <c r="S4" s="27"/>
      <c r="T4" s="27"/>
      <c r="U4" s="5"/>
    </row>
    <row r="5" spans="1:21" ht="15.75" customHeight="1">
      <c r="B5" s="138"/>
      <c r="C5" s="138"/>
      <c r="D5" s="66"/>
      <c r="E5" s="132"/>
      <c r="F5" s="132"/>
      <c r="G5" s="132"/>
      <c r="H5" s="132"/>
      <c r="I5" s="132"/>
      <c r="J5" s="132"/>
      <c r="K5" s="132"/>
      <c r="L5" s="132"/>
      <c r="M5" s="132"/>
      <c r="N5" s="27"/>
      <c r="O5" s="27"/>
      <c r="P5" s="27"/>
      <c r="Q5" s="113"/>
      <c r="R5" s="27"/>
      <c r="S5" s="27"/>
      <c r="T5" s="27"/>
      <c r="U5" s="5"/>
    </row>
    <row r="6" spans="1:21" s="116" customFormat="1" ht="15.75" customHeight="1">
      <c r="A6" s="114"/>
      <c r="B6" s="140"/>
      <c r="C6" s="140"/>
      <c r="D6" s="30"/>
      <c r="E6" s="133"/>
      <c r="F6" s="133"/>
      <c r="G6" s="133"/>
      <c r="H6" s="133"/>
      <c r="I6" s="133"/>
      <c r="J6" s="133"/>
      <c r="K6" s="133"/>
      <c r="L6" s="133"/>
      <c r="M6" s="133"/>
      <c r="N6" s="141"/>
      <c r="O6" s="141"/>
      <c r="P6" s="141"/>
      <c r="Q6" s="113"/>
      <c r="R6" s="141"/>
      <c r="S6" s="141"/>
      <c r="T6" s="141"/>
      <c r="U6" s="115"/>
    </row>
    <row r="7" spans="1:21" s="116" customFormat="1" ht="15.75" customHeight="1">
      <c r="A7" s="114"/>
      <c r="B7" s="140"/>
      <c r="C7" s="140"/>
      <c r="D7" s="30"/>
      <c r="E7" s="133"/>
      <c r="F7" s="133"/>
      <c r="G7" s="133"/>
      <c r="H7" s="133"/>
      <c r="I7" s="133"/>
      <c r="J7" s="133"/>
      <c r="K7" s="133"/>
      <c r="L7" s="133"/>
      <c r="M7" s="133"/>
      <c r="N7" s="141"/>
      <c r="O7" s="141"/>
      <c r="P7" s="141"/>
      <c r="Q7" s="113"/>
      <c r="R7" s="141"/>
      <c r="S7" s="141"/>
      <c r="T7" s="141"/>
      <c r="U7" s="115"/>
    </row>
    <row r="8" spans="1:21" s="116" customFormat="1" ht="15.75" customHeight="1">
      <c r="A8" s="114"/>
      <c r="B8" s="342">
        <v>25301200000</v>
      </c>
      <c r="C8" s="342"/>
      <c r="D8" s="30"/>
      <c r="E8" s="133"/>
      <c r="F8" s="133"/>
      <c r="G8" s="133"/>
      <c r="H8" s="133"/>
      <c r="I8" s="133"/>
      <c r="J8" s="133"/>
      <c r="K8" s="133"/>
      <c r="L8" s="133"/>
      <c r="M8" s="133"/>
      <c r="N8" s="141"/>
      <c r="O8" s="141"/>
      <c r="P8" s="141"/>
      <c r="Q8" s="113"/>
      <c r="R8" s="141"/>
      <c r="S8" s="141"/>
      <c r="T8" s="141"/>
      <c r="U8" s="115"/>
    </row>
    <row r="9" spans="1:21" ht="15.75" customHeight="1">
      <c r="B9" s="343" t="s">
        <v>340</v>
      </c>
      <c r="C9" s="343"/>
      <c r="D9" s="66"/>
      <c r="E9" s="132"/>
      <c r="F9" s="132"/>
      <c r="G9" s="132"/>
      <c r="H9" s="132"/>
      <c r="I9" s="132"/>
      <c r="J9" s="132"/>
      <c r="K9" s="132"/>
      <c r="L9" s="132"/>
      <c r="M9" s="132"/>
      <c r="N9" s="27"/>
      <c r="O9" s="27"/>
      <c r="P9" s="27"/>
      <c r="Q9" s="113" t="s">
        <v>96</v>
      </c>
      <c r="R9" s="27"/>
      <c r="S9" s="27"/>
      <c r="T9" s="27"/>
      <c r="U9" s="5"/>
    </row>
    <row r="10" spans="1:21" s="17" customFormat="1" ht="30.75" customHeight="1">
      <c r="A10" s="57"/>
      <c r="B10" s="349" t="s">
        <v>297</v>
      </c>
      <c r="C10" s="349" t="s">
        <v>298</v>
      </c>
      <c r="D10" s="349" t="s">
        <v>299</v>
      </c>
      <c r="E10" s="349" t="s">
        <v>300</v>
      </c>
      <c r="F10" s="349" t="s">
        <v>20</v>
      </c>
      <c r="G10" s="349"/>
      <c r="H10" s="349"/>
      <c r="I10" s="349"/>
      <c r="J10" s="349" t="s">
        <v>21</v>
      </c>
      <c r="K10" s="349"/>
      <c r="L10" s="349"/>
      <c r="M10" s="349"/>
      <c r="N10" s="349" t="s">
        <v>307</v>
      </c>
      <c r="O10" s="349"/>
      <c r="P10" s="349"/>
      <c r="Q10" s="349"/>
      <c r="R10" s="134"/>
      <c r="S10" s="134"/>
      <c r="T10" s="134"/>
      <c r="U10" s="20"/>
    </row>
    <row r="11" spans="1:21" s="17" customFormat="1" ht="28.5" customHeight="1">
      <c r="A11" s="58"/>
      <c r="B11" s="349"/>
      <c r="C11" s="349"/>
      <c r="D11" s="349"/>
      <c r="E11" s="349"/>
      <c r="F11" s="349" t="s">
        <v>304</v>
      </c>
      <c r="G11" s="349" t="s">
        <v>305</v>
      </c>
      <c r="H11" s="349"/>
      <c r="I11" s="349" t="s">
        <v>306</v>
      </c>
      <c r="J11" s="349" t="s">
        <v>304</v>
      </c>
      <c r="K11" s="349" t="s">
        <v>305</v>
      </c>
      <c r="L11" s="349"/>
      <c r="M11" s="349" t="s">
        <v>306</v>
      </c>
      <c r="N11" s="349" t="s">
        <v>304</v>
      </c>
      <c r="O11" s="349" t="s">
        <v>305</v>
      </c>
      <c r="P11" s="349"/>
      <c r="Q11" s="349" t="s">
        <v>306</v>
      </c>
      <c r="R11" s="134"/>
      <c r="S11" s="134"/>
      <c r="T11" s="134"/>
      <c r="U11" s="20"/>
    </row>
    <row r="12" spans="1:21" s="17" customFormat="1" ht="60" customHeight="1">
      <c r="A12" s="59"/>
      <c r="B12" s="349"/>
      <c r="C12" s="349"/>
      <c r="D12" s="349"/>
      <c r="E12" s="349"/>
      <c r="F12" s="349"/>
      <c r="G12" s="349" t="s">
        <v>295</v>
      </c>
      <c r="H12" s="349" t="s">
        <v>301</v>
      </c>
      <c r="I12" s="349"/>
      <c r="J12" s="349"/>
      <c r="K12" s="349" t="s">
        <v>295</v>
      </c>
      <c r="L12" s="349" t="s">
        <v>301</v>
      </c>
      <c r="M12" s="349"/>
      <c r="N12" s="349"/>
      <c r="O12" s="349" t="s">
        <v>295</v>
      </c>
      <c r="P12" s="349" t="s">
        <v>301</v>
      </c>
      <c r="Q12" s="349"/>
      <c r="R12" s="134"/>
      <c r="S12" s="134"/>
      <c r="T12" s="134"/>
      <c r="U12" s="20"/>
    </row>
    <row r="13" spans="1:21" s="8" customFormat="1" ht="80.25" customHeight="1">
      <c r="A13" s="7"/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16"/>
      <c r="S13" s="16"/>
      <c r="T13" s="16"/>
    </row>
    <row r="14" spans="1:21" s="14" customFormat="1" ht="25.5" customHeight="1">
      <c r="A14" s="13"/>
      <c r="B14" s="142">
        <v>1</v>
      </c>
      <c r="C14" s="142">
        <v>2</v>
      </c>
      <c r="D14" s="142">
        <v>3</v>
      </c>
      <c r="E14" s="142">
        <v>4</v>
      </c>
      <c r="F14" s="142">
        <v>5</v>
      </c>
      <c r="G14" s="142">
        <v>6</v>
      </c>
      <c r="H14" s="142">
        <v>7</v>
      </c>
      <c r="I14" s="143">
        <v>8</v>
      </c>
      <c r="J14" s="142">
        <v>9</v>
      </c>
      <c r="K14" s="142">
        <v>10</v>
      </c>
      <c r="L14" s="142">
        <v>11</v>
      </c>
      <c r="M14" s="143">
        <v>12</v>
      </c>
      <c r="N14" s="143">
        <v>13</v>
      </c>
      <c r="O14" s="143">
        <v>14</v>
      </c>
      <c r="P14" s="143">
        <v>15</v>
      </c>
      <c r="Q14" s="143">
        <v>16</v>
      </c>
      <c r="R14" s="16"/>
      <c r="S14" s="16"/>
      <c r="T14" s="16"/>
    </row>
    <row r="15" spans="1:21" s="14" customFormat="1" ht="31.5">
      <c r="A15" s="13"/>
      <c r="B15" s="144" t="s">
        <v>154</v>
      </c>
      <c r="C15" s="145"/>
      <c r="D15" s="145"/>
      <c r="E15" s="146" t="s">
        <v>99</v>
      </c>
      <c r="F15" s="246">
        <v>90000</v>
      </c>
      <c r="G15" s="246">
        <v>63000</v>
      </c>
      <c r="H15" s="246">
        <v>0</v>
      </c>
      <c r="I15" s="247">
        <v>153000</v>
      </c>
      <c r="J15" s="246">
        <v>0</v>
      </c>
      <c r="K15" s="246">
        <v>-63000</v>
      </c>
      <c r="L15" s="246">
        <v>0</v>
      </c>
      <c r="M15" s="247">
        <v>-63000</v>
      </c>
      <c r="N15" s="247">
        <v>90000</v>
      </c>
      <c r="O15" s="247">
        <v>0</v>
      </c>
      <c r="P15" s="247">
        <v>0</v>
      </c>
      <c r="Q15" s="247">
        <v>90000</v>
      </c>
      <c r="R15" s="16"/>
      <c r="S15" s="16"/>
      <c r="T15" s="16"/>
    </row>
    <row r="16" spans="1:21" s="14" customFormat="1" ht="31.5">
      <c r="A16" s="13"/>
      <c r="B16" s="144" t="s">
        <v>155</v>
      </c>
      <c r="C16" s="145"/>
      <c r="D16" s="145"/>
      <c r="E16" s="146" t="s">
        <v>263</v>
      </c>
      <c r="F16" s="246">
        <v>90000</v>
      </c>
      <c r="G16" s="246">
        <v>63000</v>
      </c>
      <c r="H16" s="246">
        <v>0</v>
      </c>
      <c r="I16" s="247">
        <v>153000</v>
      </c>
      <c r="J16" s="246">
        <v>0</v>
      </c>
      <c r="K16" s="246">
        <v>-63000</v>
      </c>
      <c r="L16" s="246">
        <v>0</v>
      </c>
      <c r="M16" s="247">
        <v>-63000</v>
      </c>
      <c r="N16" s="247">
        <v>90000</v>
      </c>
      <c r="O16" s="247">
        <v>0</v>
      </c>
      <c r="P16" s="247">
        <v>0</v>
      </c>
      <c r="Q16" s="247">
        <v>90000</v>
      </c>
      <c r="R16" s="16"/>
      <c r="S16" s="16"/>
      <c r="T16" s="16"/>
    </row>
    <row r="17" spans="1:20" s="14" customFormat="1" ht="47.25">
      <c r="A17" s="13"/>
      <c r="B17" s="144" t="s">
        <v>281</v>
      </c>
      <c r="C17" s="144" t="s">
        <v>282</v>
      </c>
      <c r="D17" s="144" t="s">
        <v>44</v>
      </c>
      <c r="E17" s="146" t="s">
        <v>362</v>
      </c>
      <c r="F17" s="246">
        <v>90000</v>
      </c>
      <c r="G17" s="246">
        <v>63000</v>
      </c>
      <c r="H17" s="246">
        <v>0</v>
      </c>
      <c r="I17" s="247">
        <v>153000</v>
      </c>
      <c r="J17" s="246">
        <v>0</v>
      </c>
      <c r="K17" s="246">
        <v>0</v>
      </c>
      <c r="L17" s="246">
        <v>0</v>
      </c>
      <c r="M17" s="247">
        <v>0</v>
      </c>
      <c r="N17" s="247">
        <v>90000</v>
      </c>
      <c r="O17" s="247">
        <v>63000</v>
      </c>
      <c r="P17" s="247">
        <v>0</v>
      </c>
      <c r="Q17" s="247">
        <v>153000</v>
      </c>
      <c r="R17" s="16"/>
      <c r="S17" s="16"/>
      <c r="T17" s="16"/>
    </row>
    <row r="18" spans="1:20" s="39" customFormat="1">
      <c r="A18" s="38"/>
      <c r="B18" s="142"/>
      <c r="C18" s="147" t="s">
        <v>308</v>
      </c>
      <c r="D18" s="142"/>
      <c r="E18" s="148" t="s">
        <v>309</v>
      </c>
      <c r="F18" s="248">
        <v>90000</v>
      </c>
      <c r="G18" s="248">
        <v>63000</v>
      </c>
      <c r="H18" s="248">
        <v>0</v>
      </c>
      <c r="I18" s="249">
        <v>153000</v>
      </c>
      <c r="J18" s="248">
        <v>0</v>
      </c>
      <c r="K18" s="248">
        <v>0</v>
      </c>
      <c r="L18" s="248">
        <v>0</v>
      </c>
      <c r="M18" s="249">
        <v>0</v>
      </c>
      <c r="N18" s="249">
        <v>90000</v>
      </c>
      <c r="O18" s="249">
        <v>63000</v>
      </c>
      <c r="P18" s="249">
        <v>0</v>
      </c>
      <c r="Q18" s="249">
        <v>153000</v>
      </c>
      <c r="R18" s="34"/>
      <c r="S18" s="34"/>
      <c r="T18" s="34"/>
    </row>
    <row r="19" spans="1:20" s="39" customFormat="1" ht="47.25">
      <c r="A19" s="38"/>
      <c r="B19" s="144" t="s">
        <v>283</v>
      </c>
      <c r="C19" s="144" t="s">
        <v>284</v>
      </c>
      <c r="D19" s="144" t="s">
        <v>44</v>
      </c>
      <c r="E19" s="146" t="s">
        <v>363</v>
      </c>
      <c r="F19" s="246">
        <v>0</v>
      </c>
      <c r="G19" s="246">
        <v>0</v>
      </c>
      <c r="H19" s="246">
        <v>0</v>
      </c>
      <c r="I19" s="247">
        <v>0</v>
      </c>
      <c r="J19" s="246">
        <v>0</v>
      </c>
      <c r="K19" s="246">
        <v>-63000</v>
      </c>
      <c r="L19" s="246">
        <v>0</v>
      </c>
      <c r="M19" s="247">
        <v>-63000</v>
      </c>
      <c r="N19" s="247">
        <v>0</v>
      </c>
      <c r="O19" s="247">
        <v>-63000</v>
      </c>
      <c r="P19" s="247">
        <v>0</v>
      </c>
      <c r="Q19" s="247">
        <v>-63000</v>
      </c>
      <c r="R19" s="34"/>
      <c r="S19" s="34"/>
      <c r="T19" s="34"/>
    </row>
    <row r="20" spans="1:20" s="34" customFormat="1" ht="31.5">
      <c r="A20" s="60"/>
      <c r="B20" s="142"/>
      <c r="C20" s="147" t="s">
        <v>310</v>
      </c>
      <c r="D20" s="142"/>
      <c r="E20" s="148" t="s">
        <v>311</v>
      </c>
      <c r="F20" s="248">
        <v>0</v>
      </c>
      <c r="G20" s="248">
        <v>0</v>
      </c>
      <c r="H20" s="248">
        <v>0</v>
      </c>
      <c r="I20" s="249">
        <v>0</v>
      </c>
      <c r="J20" s="248">
        <v>0</v>
      </c>
      <c r="K20" s="248">
        <v>-63000</v>
      </c>
      <c r="L20" s="248">
        <v>0</v>
      </c>
      <c r="M20" s="249">
        <v>-63000</v>
      </c>
      <c r="N20" s="249">
        <v>0</v>
      </c>
      <c r="O20" s="249">
        <v>-63000</v>
      </c>
      <c r="P20" s="249">
        <v>0</v>
      </c>
      <c r="Q20" s="249">
        <v>-63000</v>
      </c>
    </row>
    <row r="21" spans="1:20" s="14" customFormat="1">
      <c r="A21" s="13"/>
      <c r="B21" s="149" t="s">
        <v>312</v>
      </c>
      <c r="C21" s="149" t="s">
        <v>312</v>
      </c>
      <c r="D21" s="149" t="s">
        <v>312</v>
      </c>
      <c r="E21" s="150" t="s">
        <v>286</v>
      </c>
      <c r="F21" s="247">
        <v>90000</v>
      </c>
      <c r="G21" s="247">
        <v>63000</v>
      </c>
      <c r="H21" s="247">
        <v>0</v>
      </c>
      <c r="I21" s="247">
        <v>153000</v>
      </c>
      <c r="J21" s="247">
        <v>0</v>
      </c>
      <c r="K21" s="247">
        <v>-63000</v>
      </c>
      <c r="L21" s="247">
        <v>0</v>
      </c>
      <c r="M21" s="247">
        <v>-63000</v>
      </c>
      <c r="N21" s="247">
        <v>90000</v>
      </c>
      <c r="O21" s="247">
        <v>0</v>
      </c>
      <c r="P21" s="247">
        <v>0</v>
      </c>
      <c r="Q21" s="247">
        <v>90000</v>
      </c>
      <c r="R21" s="16"/>
      <c r="S21" s="16"/>
      <c r="T21" s="16"/>
    </row>
    <row r="22" spans="1:20"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</row>
    <row r="23" spans="1:20" s="194" customFormat="1" ht="34.5" customHeight="1">
      <c r="A23" s="348" t="s">
        <v>10</v>
      </c>
      <c r="B23" s="348"/>
      <c r="C23" s="348"/>
      <c r="D23" s="348"/>
      <c r="E23" s="348"/>
      <c r="F23" s="348"/>
      <c r="G23" s="348"/>
      <c r="H23" s="348"/>
      <c r="I23" s="193"/>
      <c r="J23" s="193"/>
      <c r="L23" s="193"/>
      <c r="O23" s="193" t="s">
        <v>95</v>
      </c>
    </row>
    <row r="24" spans="1:20">
      <c r="B24" s="135"/>
      <c r="C24" s="136"/>
      <c r="D24" s="135"/>
      <c r="E24" s="135"/>
      <c r="F24" s="135"/>
      <c r="G24" s="135"/>
      <c r="H24" s="135"/>
      <c r="I24" s="135"/>
      <c r="J24" s="135"/>
      <c r="K24" s="135"/>
      <c r="L24" s="135"/>
      <c r="M24" s="135"/>
    </row>
    <row r="25" spans="1:20">
      <c r="B25" s="67"/>
      <c r="C25" s="137"/>
      <c r="D25" s="67"/>
      <c r="E25" s="67"/>
      <c r="F25" s="67"/>
      <c r="G25" s="67"/>
      <c r="H25" s="67"/>
      <c r="I25" s="67"/>
      <c r="J25" s="67"/>
      <c r="K25" s="67"/>
      <c r="L25" s="67"/>
    </row>
  </sheetData>
  <mergeCells count="27">
    <mergeCell ref="Q11:Q13"/>
    <mergeCell ref="M2:Q2"/>
    <mergeCell ref="E3:M4"/>
    <mergeCell ref="F10:I10"/>
    <mergeCell ref="J10:M10"/>
    <mergeCell ref="N10:Q10"/>
    <mergeCell ref="K12:K13"/>
    <mergeCell ref="L12:L13"/>
    <mergeCell ref="N11:N13"/>
    <mergeCell ref="O11:P11"/>
    <mergeCell ref="O12:O13"/>
    <mergeCell ref="P12:P13"/>
    <mergeCell ref="D10:D13"/>
    <mergeCell ref="E10:E13"/>
    <mergeCell ref="M11:M13"/>
    <mergeCell ref="F11:F13"/>
    <mergeCell ref="G11:H11"/>
    <mergeCell ref="G12:G13"/>
    <mergeCell ref="H12:H13"/>
    <mergeCell ref="I11:I13"/>
    <mergeCell ref="A23:H23"/>
    <mergeCell ref="J11:J13"/>
    <mergeCell ref="K11:L11"/>
    <mergeCell ref="B8:C8"/>
    <mergeCell ref="B9:C9"/>
    <mergeCell ref="B10:B13"/>
    <mergeCell ref="C10:C13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AT70"/>
  <sheetViews>
    <sheetView showGridLines="0" showZeros="0" topLeftCell="D19" zoomScale="75" zoomScaleNormal="75" zoomScaleSheetLayoutView="65" workbookViewId="0">
      <selection activeCell="AD47" sqref="AD47"/>
    </sheetView>
  </sheetViews>
  <sheetFormatPr defaultColWidth="9.1640625" defaultRowHeight="12.75"/>
  <cols>
    <col min="1" max="1" width="0.33203125" style="4" hidden="1" customWidth="1"/>
    <col min="2" max="2" width="4.33203125" style="4" hidden="1" customWidth="1"/>
    <col min="3" max="3" width="1.1640625" style="4" hidden="1" customWidth="1"/>
    <col min="4" max="4" width="17.83203125" style="32" customWidth="1"/>
    <col min="5" max="6" width="19.6640625" style="32" customWidth="1"/>
    <col min="7" max="7" width="17.6640625" style="32" customWidth="1"/>
    <col min="8" max="8" width="19.6640625" style="32" customWidth="1"/>
    <col min="9" max="9" width="17.83203125" style="32" customWidth="1"/>
    <col min="10" max="10" width="20.83203125" style="32" customWidth="1"/>
    <col min="11" max="11" width="26.5" style="32" customWidth="1"/>
    <col min="12" max="14" width="20.83203125" style="32" customWidth="1"/>
    <col min="15" max="15" width="36.83203125" style="32" customWidth="1"/>
    <col min="16" max="16" width="20" style="32" customWidth="1"/>
    <col min="17" max="17" width="16.5" style="32" customWidth="1"/>
    <col min="18" max="18" width="17.33203125" style="32" customWidth="1"/>
    <col min="19" max="19" width="13.33203125" style="32" customWidth="1"/>
    <col min="20" max="20" width="16.6640625" style="32" customWidth="1"/>
    <col min="21" max="21" width="18.33203125" style="32" customWidth="1"/>
    <col min="22" max="22" width="17.83203125" style="32" customWidth="1"/>
    <col min="23" max="24" width="13.33203125" style="32" customWidth="1"/>
    <col min="25" max="25" width="18.5" style="32" customWidth="1"/>
    <col min="26" max="26" width="23.33203125" style="32" customWidth="1"/>
    <col min="27" max="27" width="15" style="32" customWidth="1"/>
    <col min="28" max="28" width="20.5" style="32" customWidth="1"/>
    <col min="29" max="29" width="17.6640625" style="32" customWidth="1"/>
    <col min="30" max="30" width="18.33203125" style="17" customWidth="1"/>
    <col min="31" max="31" width="19.33203125" style="32" customWidth="1"/>
    <col min="32" max="32" width="19.6640625" style="32" customWidth="1"/>
    <col min="33" max="33" width="18.6640625" style="4" customWidth="1"/>
    <col min="34" max="34" width="18.33203125" style="4" customWidth="1"/>
    <col min="35" max="35" width="21.33203125" style="4" customWidth="1"/>
    <col min="36" max="36" width="24.5" style="4" customWidth="1"/>
    <col min="37" max="37" width="21.33203125" style="4" customWidth="1"/>
    <col min="38" max="38" width="19.1640625" style="4" customWidth="1"/>
    <col min="39" max="39" width="19.33203125" style="4" customWidth="1"/>
    <col min="40" max="40" width="21.6640625" style="4" customWidth="1"/>
    <col min="41" max="41" width="19.33203125" style="4" customWidth="1"/>
    <col min="42" max="42" width="26.1640625" style="4" customWidth="1"/>
    <col min="43" max="43" width="37.33203125" style="4" customWidth="1"/>
    <col min="44" max="44" width="17.1640625" style="4" customWidth="1"/>
    <col min="45" max="45" width="20.1640625" style="4" customWidth="1"/>
    <col min="46" max="16384" width="9.1640625" style="4"/>
  </cols>
  <sheetData>
    <row r="1" spans="1:46" s="80" customFormat="1" ht="15" customHeight="1">
      <c r="D1" s="24"/>
      <c r="E1" s="24"/>
      <c r="F1" s="24"/>
      <c r="G1" s="24"/>
      <c r="H1" s="352"/>
      <c r="I1" s="352"/>
      <c r="J1" s="357" t="s">
        <v>345</v>
      </c>
      <c r="K1" s="357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37"/>
      <c r="AE1" s="24"/>
      <c r="AF1" s="24"/>
    </row>
    <row r="2" spans="1:46" s="80" customFormat="1" ht="15" customHeight="1">
      <c r="D2" s="24"/>
      <c r="E2" s="24"/>
      <c r="F2" s="24"/>
      <c r="G2" s="24"/>
      <c r="H2" s="352"/>
      <c r="I2" s="352"/>
      <c r="J2" s="357"/>
      <c r="K2" s="357"/>
      <c r="L2" s="24"/>
      <c r="P2" s="24" t="s">
        <v>330</v>
      </c>
      <c r="Q2" s="24"/>
      <c r="R2" s="24"/>
      <c r="S2" s="24"/>
      <c r="T2" s="24"/>
      <c r="U2" s="24"/>
      <c r="V2" s="24"/>
      <c r="W2" s="24"/>
      <c r="X2" s="24" t="s">
        <v>330</v>
      </c>
      <c r="Y2" s="24"/>
      <c r="Z2" s="24"/>
      <c r="AA2" s="24"/>
      <c r="AB2" s="24"/>
      <c r="AC2" s="24"/>
      <c r="AD2" s="73"/>
      <c r="AE2" s="24" t="s">
        <v>330</v>
      </c>
      <c r="AF2" s="24"/>
    </row>
    <row r="3" spans="1:46" s="80" customFormat="1" ht="62.25" customHeight="1">
      <c r="D3" s="24"/>
      <c r="E3" s="24"/>
      <c r="F3" s="24"/>
      <c r="G3" s="24"/>
      <c r="H3" s="352"/>
      <c r="I3" s="352"/>
      <c r="J3" s="357"/>
      <c r="K3" s="357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156"/>
      <c r="AE3" s="352"/>
      <c r="AF3" s="352"/>
    </row>
    <row r="4" spans="1:46" s="73" customFormat="1" ht="54" customHeight="1">
      <c r="A4" s="75"/>
      <c r="B4" s="75"/>
      <c r="C4" s="75"/>
      <c r="D4" s="76"/>
      <c r="E4" s="76"/>
      <c r="F4" s="363" t="s">
        <v>390</v>
      </c>
      <c r="G4" s="363"/>
      <c r="H4" s="363"/>
      <c r="I4" s="363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</row>
    <row r="5" spans="1:46" s="73" customFormat="1" ht="42" customHeight="1">
      <c r="A5" s="75"/>
      <c r="B5" s="75"/>
      <c r="C5" s="75"/>
      <c r="D5" s="360">
        <v>25301200000</v>
      </c>
      <c r="E5" s="360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</row>
    <row r="6" spans="1:46" s="80" customFormat="1" ht="18" customHeight="1">
      <c r="A6" s="75"/>
      <c r="B6" s="75"/>
      <c r="C6" s="75"/>
      <c r="D6" s="362" t="s">
        <v>340</v>
      </c>
      <c r="E6" s="362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92"/>
      <c r="AE6" s="77"/>
      <c r="AF6" s="122" t="s">
        <v>341</v>
      </c>
    </row>
    <row r="7" spans="1:46" s="73" customFormat="1" ht="42.75" customHeight="1">
      <c r="A7" s="78" t="s">
        <v>39</v>
      </c>
      <c r="B7" s="71" t="s">
        <v>19</v>
      </c>
      <c r="C7" s="72">
        <v>0</v>
      </c>
      <c r="D7" s="353" t="s">
        <v>33</v>
      </c>
      <c r="E7" s="353" t="s">
        <v>48</v>
      </c>
      <c r="F7" s="353" t="s">
        <v>329</v>
      </c>
      <c r="G7" s="353" t="s">
        <v>326</v>
      </c>
      <c r="H7" s="353"/>
      <c r="I7" s="353" t="s">
        <v>315</v>
      </c>
      <c r="J7" s="353"/>
      <c r="K7" s="353"/>
      <c r="L7" s="353" t="s">
        <v>315</v>
      </c>
      <c r="M7" s="353"/>
      <c r="N7" s="353"/>
      <c r="O7" s="353"/>
      <c r="P7" s="353"/>
      <c r="Q7" s="353"/>
      <c r="R7" s="353" t="s">
        <v>315</v>
      </c>
      <c r="S7" s="353"/>
      <c r="T7" s="353"/>
      <c r="U7" s="353"/>
      <c r="V7" s="353"/>
      <c r="W7" s="353"/>
      <c r="X7" s="353"/>
      <c r="Y7" s="353"/>
      <c r="Z7" s="355" t="s">
        <v>315</v>
      </c>
      <c r="AA7" s="355"/>
      <c r="AB7" s="355"/>
      <c r="AC7" s="356"/>
      <c r="AD7" s="364" t="s">
        <v>314</v>
      </c>
      <c r="AE7" s="365"/>
      <c r="AF7" s="366"/>
    </row>
    <row r="8" spans="1:46" s="73" customFormat="1" ht="34.5" customHeight="1">
      <c r="A8" s="78"/>
      <c r="B8" s="71"/>
      <c r="C8" s="72"/>
      <c r="D8" s="353"/>
      <c r="E8" s="353"/>
      <c r="F8" s="353"/>
      <c r="G8" s="353" t="s">
        <v>327</v>
      </c>
      <c r="H8" s="353" t="s">
        <v>328</v>
      </c>
      <c r="I8" s="74" t="s">
        <v>364</v>
      </c>
      <c r="J8" s="353" t="s">
        <v>365</v>
      </c>
      <c r="K8" s="353"/>
      <c r="L8" s="354" t="s">
        <v>365</v>
      </c>
      <c r="M8" s="355"/>
      <c r="N8" s="355"/>
      <c r="O8" s="355"/>
      <c r="P8" s="355"/>
      <c r="Q8" s="356"/>
      <c r="R8" s="353" t="s">
        <v>365</v>
      </c>
      <c r="S8" s="353"/>
      <c r="T8" s="353"/>
      <c r="U8" s="353"/>
      <c r="V8" s="353"/>
      <c r="W8" s="353"/>
      <c r="X8" s="353"/>
      <c r="Y8" s="353"/>
      <c r="Z8" s="355" t="s">
        <v>365</v>
      </c>
      <c r="AA8" s="355"/>
      <c r="AB8" s="355"/>
      <c r="AC8" s="356"/>
      <c r="AD8" s="367"/>
      <c r="AE8" s="368"/>
      <c r="AF8" s="369"/>
    </row>
    <row r="9" spans="1:46" s="73" customFormat="1" ht="57" customHeight="1">
      <c r="A9" s="78"/>
      <c r="B9" s="71"/>
      <c r="C9" s="72"/>
      <c r="D9" s="353"/>
      <c r="E9" s="353"/>
      <c r="F9" s="353"/>
      <c r="G9" s="353"/>
      <c r="H9" s="353"/>
      <c r="I9" s="361" t="s">
        <v>366</v>
      </c>
      <c r="J9" s="354" t="s">
        <v>367</v>
      </c>
      <c r="K9" s="355"/>
      <c r="L9" s="355" t="s">
        <v>381</v>
      </c>
      <c r="M9" s="355"/>
      <c r="N9" s="355"/>
      <c r="O9" s="355"/>
      <c r="P9" s="355"/>
      <c r="Q9" s="356"/>
      <c r="R9" s="353" t="s">
        <v>381</v>
      </c>
      <c r="S9" s="353"/>
      <c r="T9" s="353"/>
      <c r="U9" s="353"/>
      <c r="V9" s="353"/>
      <c r="W9" s="353"/>
      <c r="X9" s="353"/>
      <c r="Y9" s="353"/>
      <c r="Z9" s="355" t="s">
        <v>381</v>
      </c>
      <c r="AA9" s="355"/>
      <c r="AB9" s="355"/>
      <c r="AC9" s="356"/>
      <c r="AD9" s="370"/>
      <c r="AE9" s="371"/>
      <c r="AF9" s="372"/>
    </row>
    <row r="10" spans="1:46" s="73" customFormat="1" ht="73.5" customHeight="1">
      <c r="A10" s="78" t="s">
        <v>35</v>
      </c>
      <c r="B10" s="71" t="s">
        <v>19</v>
      </c>
      <c r="C10" s="72">
        <v>0</v>
      </c>
      <c r="D10" s="353"/>
      <c r="E10" s="353"/>
      <c r="F10" s="353"/>
      <c r="G10" s="353"/>
      <c r="H10" s="353"/>
      <c r="I10" s="361"/>
      <c r="J10" s="353" t="s">
        <v>374</v>
      </c>
      <c r="K10" s="353"/>
      <c r="L10" s="353" t="s">
        <v>371</v>
      </c>
      <c r="M10" s="353" t="s">
        <v>372</v>
      </c>
      <c r="N10" s="353"/>
      <c r="O10" s="353"/>
      <c r="P10" s="353" t="s">
        <v>42</v>
      </c>
      <c r="Q10" s="155" t="s">
        <v>382</v>
      </c>
      <c r="R10" s="355" t="s">
        <v>382</v>
      </c>
      <c r="S10" s="355"/>
      <c r="T10" s="355"/>
      <c r="U10" s="355"/>
      <c r="V10" s="355"/>
      <c r="W10" s="355"/>
      <c r="X10" s="355"/>
      <c r="Y10" s="356"/>
      <c r="Z10" s="354" t="s">
        <v>382</v>
      </c>
      <c r="AA10" s="355"/>
      <c r="AB10" s="355"/>
      <c r="AC10" s="356"/>
      <c r="AD10" s="353" t="s">
        <v>24</v>
      </c>
      <c r="AE10" s="353" t="s">
        <v>94</v>
      </c>
      <c r="AF10" s="353"/>
    </row>
    <row r="11" spans="1:46" s="73" customFormat="1" ht="24" customHeight="1">
      <c r="A11" s="78"/>
      <c r="B11" s="71"/>
      <c r="C11" s="72"/>
      <c r="D11" s="353"/>
      <c r="E11" s="353"/>
      <c r="F11" s="353"/>
      <c r="G11" s="353"/>
      <c r="H11" s="353"/>
      <c r="I11" s="361"/>
      <c r="J11" s="353" t="s">
        <v>368</v>
      </c>
      <c r="K11" s="74" t="s">
        <v>370</v>
      </c>
      <c r="L11" s="353"/>
      <c r="M11" s="353" t="s">
        <v>368</v>
      </c>
      <c r="N11" s="353" t="s">
        <v>370</v>
      </c>
      <c r="O11" s="353"/>
      <c r="P11" s="353"/>
      <c r="Q11" s="74" t="s">
        <v>316</v>
      </c>
      <c r="R11" s="354" t="s">
        <v>316</v>
      </c>
      <c r="S11" s="355"/>
      <c r="T11" s="355"/>
      <c r="U11" s="355"/>
      <c r="V11" s="355"/>
      <c r="W11" s="355"/>
      <c r="X11" s="355"/>
      <c r="Y11" s="356"/>
      <c r="Z11" s="354" t="s">
        <v>316</v>
      </c>
      <c r="AA11" s="355"/>
      <c r="AB11" s="355"/>
      <c r="AC11" s="356"/>
      <c r="AD11" s="353"/>
      <c r="AE11" s="354" t="s">
        <v>316</v>
      </c>
      <c r="AF11" s="356"/>
    </row>
    <row r="12" spans="1:46" s="73" customFormat="1" ht="312.75" customHeight="1">
      <c r="A12" s="78" t="s">
        <v>34</v>
      </c>
      <c r="B12" s="71" t="s">
        <v>19</v>
      </c>
      <c r="C12" s="72">
        <v>0</v>
      </c>
      <c r="D12" s="353"/>
      <c r="E12" s="353"/>
      <c r="F12" s="353"/>
      <c r="G12" s="353"/>
      <c r="H12" s="353"/>
      <c r="I12" s="361"/>
      <c r="J12" s="353"/>
      <c r="K12" s="74" t="s">
        <v>369</v>
      </c>
      <c r="L12" s="353"/>
      <c r="M12" s="353"/>
      <c r="N12" s="74" t="s">
        <v>375</v>
      </c>
      <c r="O12" s="74" t="s">
        <v>373</v>
      </c>
      <c r="P12" s="353"/>
      <c r="Q12" s="74" t="s">
        <v>317</v>
      </c>
      <c r="R12" s="74" t="s">
        <v>318</v>
      </c>
      <c r="S12" s="74" t="s">
        <v>319</v>
      </c>
      <c r="T12" s="74" t="s">
        <v>320</v>
      </c>
      <c r="U12" s="74" t="s">
        <v>322</v>
      </c>
      <c r="V12" s="74" t="s">
        <v>321</v>
      </c>
      <c r="W12" s="74" t="s">
        <v>323</v>
      </c>
      <c r="X12" s="74" t="s">
        <v>325</v>
      </c>
      <c r="Y12" s="74" t="s">
        <v>376</v>
      </c>
      <c r="Z12" s="79" t="s">
        <v>377</v>
      </c>
      <c r="AA12" s="74" t="s">
        <v>378</v>
      </c>
      <c r="AB12" s="74" t="s">
        <v>379</v>
      </c>
      <c r="AC12" s="74" t="s">
        <v>380</v>
      </c>
      <c r="AD12" s="353"/>
      <c r="AE12" s="74" t="s">
        <v>146</v>
      </c>
      <c r="AF12" s="74" t="s">
        <v>147</v>
      </c>
    </row>
    <row r="13" spans="1:46" s="37" customFormat="1" ht="18" customHeight="1">
      <c r="A13" s="87"/>
      <c r="B13" s="88"/>
      <c r="C13" s="89"/>
      <c r="D13" s="353"/>
      <c r="E13" s="353"/>
      <c r="F13" s="74">
        <v>4000000</v>
      </c>
      <c r="G13" s="74">
        <v>41033900</v>
      </c>
      <c r="H13" s="74">
        <v>41034200</v>
      </c>
      <c r="I13" s="74">
        <v>41040200</v>
      </c>
      <c r="J13" s="353">
        <v>41051000</v>
      </c>
      <c r="K13" s="353"/>
      <c r="L13" s="74">
        <v>41051200</v>
      </c>
      <c r="M13" s="353">
        <v>41051500</v>
      </c>
      <c r="N13" s="353"/>
      <c r="O13" s="353"/>
      <c r="P13" s="353">
        <v>41053900</v>
      </c>
      <c r="Q13" s="353"/>
      <c r="R13" s="353"/>
      <c r="S13" s="353"/>
      <c r="T13" s="353"/>
      <c r="U13" s="353"/>
      <c r="V13" s="353"/>
      <c r="W13" s="353"/>
      <c r="X13" s="353"/>
      <c r="Y13" s="74"/>
      <c r="Z13" s="109"/>
      <c r="AA13" s="109"/>
      <c r="AB13" s="109"/>
      <c r="AC13" s="109"/>
      <c r="AD13" s="354">
        <v>3719770</v>
      </c>
      <c r="AE13" s="355"/>
      <c r="AF13" s="356"/>
    </row>
    <row r="14" spans="1:46" s="281" customFormat="1" ht="11.25" customHeight="1">
      <c r="A14" s="274"/>
      <c r="B14" s="275"/>
      <c r="C14" s="276"/>
      <c r="D14" s="277">
        <v>1</v>
      </c>
      <c r="E14" s="277">
        <v>2</v>
      </c>
      <c r="F14" s="277">
        <v>3</v>
      </c>
      <c r="G14" s="277">
        <v>4</v>
      </c>
      <c r="H14" s="277">
        <v>5</v>
      </c>
      <c r="I14" s="277">
        <v>6</v>
      </c>
      <c r="J14" s="277">
        <v>7</v>
      </c>
      <c r="K14" s="277">
        <v>8</v>
      </c>
      <c r="L14" s="277">
        <v>9</v>
      </c>
      <c r="M14" s="277">
        <v>10</v>
      </c>
      <c r="N14" s="277">
        <v>11</v>
      </c>
      <c r="O14" s="277">
        <v>12</v>
      </c>
      <c r="P14" s="277">
        <v>13</v>
      </c>
      <c r="Q14" s="277">
        <v>14</v>
      </c>
      <c r="R14" s="277">
        <v>15</v>
      </c>
      <c r="S14" s="277">
        <v>16</v>
      </c>
      <c r="T14" s="277">
        <v>17</v>
      </c>
      <c r="U14" s="277">
        <v>18</v>
      </c>
      <c r="V14" s="277">
        <v>19</v>
      </c>
      <c r="W14" s="277">
        <v>20</v>
      </c>
      <c r="X14" s="277">
        <v>21</v>
      </c>
      <c r="Y14" s="277">
        <v>22</v>
      </c>
      <c r="Z14" s="278">
        <v>23</v>
      </c>
      <c r="AA14" s="278">
        <v>24</v>
      </c>
      <c r="AB14" s="278">
        <v>25</v>
      </c>
      <c r="AC14" s="278">
        <v>26</v>
      </c>
      <c r="AD14" s="279">
        <v>27</v>
      </c>
      <c r="AE14" s="278">
        <v>28</v>
      </c>
      <c r="AF14" s="280">
        <v>29</v>
      </c>
    </row>
    <row r="15" spans="1:46" s="24" customFormat="1" ht="15">
      <c r="A15" s="87" t="s">
        <v>36</v>
      </c>
      <c r="B15" s="88" t="s">
        <v>19</v>
      </c>
      <c r="C15" s="89">
        <v>0</v>
      </c>
      <c r="D15" s="82" t="s">
        <v>49</v>
      </c>
      <c r="E15" s="83" t="s">
        <v>50</v>
      </c>
      <c r="F15" s="250">
        <f>G15+H15+I15+J15+L15+M15+P15</f>
        <v>294504</v>
      </c>
      <c r="G15" s="251"/>
      <c r="H15" s="251"/>
      <c r="I15" s="251"/>
      <c r="J15" s="252">
        <f>K15</f>
        <v>0</v>
      </c>
      <c r="K15" s="251"/>
      <c r="L15" s="251"/>
      <c r="M15" s="252">
        <f>N15+O15</f>
        <v>0</v>
      </c>
      <c r="N15" s="251"/>
      <c r="O15" s="251"/>
      <c r="P15" s="253">
        <f>SUM(Q15:AC15)</f>
        <v>294504</v>
      </c>
      <c r="Q15" s="251"/>
      <c r="R15" s="251"/>
      <c r="S15" s="251"/>
      <c r="T15" s="254">
        <v>14110</v>
      </c>
      <c r="U15" s="254">
        <v>124964</v>
      </c>
      <c r="V15" s="251"/>
      <c r="W15" s="251"/>
      <c r="X15" s="251"/>
      <c r="Y15" s="251">
        <v>14400</v>
      </c>
      <c r="Z15" s="255"/>
      <c r="AA15" s="251">
        <v>141030</v>
      </c>
      <c r="AB15" s="251"/>
      <c r="AC15" s="251"/>
      <c r="AD15" s="253">
        <f>AE15+AF15</f>
        <v>477011</v>
      </c>
      <c r="AE15" s="256">
        <v>303053</v>
      </c>
      <c r="AF15" s="256">
        <v>173958</v>
      </c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</row>
    <row r="16" spans="1:46" s="24" customFormat="1" ht="15">
      <c r="A16" s="87" t="s">
        <v>38</v>
      </c>
      <c r="B16" s="88" t="s">
        <v>19</v>
      </c>
      <c r="C16" s="89">
        <v>0</v>
      </c>
      <c r="D16" s="82" t="s">
        <v>51</v>
      </c>
      <c r="E16" s="83" t="s">
        <v>52</v>
      </c>
      <c r="F16" s="250">
        <f t="shared" ref="F16:F42" si="0">G16+H16+I16+J16+L16+M16+P16</f>
        <v>690820</v>
      </c>
      <c r="G16" s="251"/>
      <c r="H16" s="251"/>
      <c r="I16" s="251"/>
      <c r="J16" s="252">
        <f t="shared" ref="J16:J41" si="1">K16</f>
        <v>0</v>
      </c>
      <c r="K16" s="251"/>
      <c r="L16" s="251"/>
      <c r="M16" s="252">
        <f t="shared" ref="M16:M41" si="2">N16+O16</f>
        <v>0</v>
      </c>
      <c r="N16" s="251"/>
      <c r="O16" s="251"/>
      <c r="P16" s="253">
        <f t="shared" ref="P16:P41" si="3">SUM(Q16:AC16)</f>
        <v>690820</v>
      </c>
      <c r="Q16" s="251"/>
      <c r="R16" s="251"/>
      <c r="S16" s="251"/>
      <c r="T16" s="254">
        <v>14280</v>
      </c>
      <c r="U16" s="254"/>
      <c r="V16" s="251"/>
      <c r="W16" s="251"/>
      <c r="X16" s="251"/>
      <c r="Y16" s="251">
        <v>24540</v>
      </c>
      <c r="Z16" s="255"/>
      <c r="AA16" s="251">
        <v>652000</v>
      </c>
      <c r="AB16" s="251"/>
      <c r="AC16" s="251"/>
      <c r="AD16" s="253">
        <f t="shared" ref="AD16:AD42" si="4">AE16+AF16</f>
        <v>73067</v>
      </c>
      <c r="AE16" s="256"/>
      <c r="AF16" s="256">
        <v>73067</v>
      </c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</row>
    <row r="17" spans="1:46" s="24" customFormat="1" ht="15">
      <c r="A17" s="87" t="s">
        <v>37</v>
      </c>
      <c r="B17" s="88" t="s">
        <v>19</v>
      </c>
      <c r="C17" s="89">
        <v>0</v>
      </c>
      <c r="D17" s="82" t="s">
        <v>53</v>
      </c>
      <c r="E17" s="83" t="s">
        <v>54</v>
      </c>
      <c r="F17" s="250">
        <f t="shared" si="0"/>
        <v>215450</v>
      </c>
      <c r="G17" s="251"/>
      <c r="H17" s="251"/>
      <c r="I17" s="251"/>
      <c r="J17" s="252">
        <f t="shared" si="1"/>
        <v>0</v>
      </c>
      <c r="K17" s="251"/>
      <c r="L17" s="251"/>
      <c r="M17" s="252">
        <f t="shared" si="2"/>
        <v>0</v>
      </c>
      <c r="N17" s="251"/>
      <c r="O17" s="251"/>
      <c r="P17" s="253">
        <f t="shared" si="3"/>
        <v>215450</v>
      </c>
      <c r="Q17" s="251"/>
      <c r="R17" s="251"/>
      <c r="S17" s="251"/>
      <c r="T17" s="254">
        <v>14620</v>
      </c>
      <c r="U17" s="254">
        <v>124964</v>
      </c>
      <c r="V17" s="251"/>
      <c r="W17" s="251"/>
      <c r="X17" s="251"/>
      <c r="Y17" s="251">
        <v>18984</v>
      </c>
      <c r="Z17" s="255">
        <v>4800</v>
      </c>
      <c r="AA17" s="251">
        <v>52082</v>
      </c>
      <c r="AB17" s="251"/>
      <c r="AC17" s="251"/>
      <c r="AD17" s="253">
        <f t="shared" si="4"/>
        <v>103864</v>
      </c>
      <c r="AE17" s="256"/>
      <c r="AF17" s="256">
        <v>103864</v>
      </c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</row>
    <row r="18" spans="1:46" s="24" customFormat="1" ht="15">
      <c r="A18" s="74">
        <v>10</v>
      </c>
      <c r="B18" s="91" t="s">
        <v>19</v>
      </c>
      <c r="C18" s="89">
        <v>0</v>
      </c>
      <c r="D18" s="82" t="s">
        <v>55</v>
      </c>
      <c r="E18" s="83" t="s">
        <v>56</v>
      </c>
      <c r="F18" s="250">
        <f t="shared" si="0"/>
        <v>187574</v>
      </c>
      <c r="G18" s="251"/>
      <c r="H18" s="251"/>
      <c r="I18" s="251"/>
      <c r="J18" s="252">
        <f t="shared" si="1"/>
        <v>0</v>
      </c>
      <c r="K18" s="251"/>
      <c r="L18" s="251"/>
      <c r="M18" s="252">
        <f t="shared" si="2"/>
        <v>0</v>
      </c>
      <c r="N18" s="251"/>
      <c r="O18" s="251"/>
      <c r="P18" s="253">
        <f t="shared" si="3"/>
        <v>187574</v>
      </c>
      <c r="Q18" s="251"/>
      <c r="R18" s="251"/>
      <c r="S18" s="251"/>
      <c r="T18" s="254">
        <v>4930</v>
      </c>
      <c r="U18" s="254">
        <v>107884</v>
      </c>
      <c r="V18" s="251"/>
      <c r="W18" s="251"/>
      <c r="X18" s="251"/>
      <c r="Y18" s="251">
        <v>25620</v>
      </c>
      <c r="Z18" s="255">
        <v>27000</v>
      </c>
      <c r="AA18" s="251">
        <v>20640</v>
      </c>
      <c r="AB18" s="251">
        <v>1500</v>
      </c>
      <c r="AC18" s="251"/>
      <c r="AD18" s="253">
        <f t="shared" si="4"/>
        <v>344191</v>
      </c>
      <c r="AE18" s="256">
        <v>261576</v>
      </c>
      <c r="AF18" s="256">
        <v>82615</v>
      </c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</row>
    <row r="19" spans="1:46" s="24" customFormat="1" ht="15">
      <c r="A19" s="74">
        <v>11</v>
      </c>
      <c r="B19" s="91" t="s">
        <v>19</v>
      </c>
      <c r="C19" s="89">
        <v>0</v>
      </c>
      <c r="D19" s="82" t="s">
        <v>57</v>
      </c>
      <c r="E19" s="83" t="s">
        <v>58</v>
      </c>
      <c r="F19" s="250">
        <f t="shared" si="0"/>
        <v>168620</v>
      </c>
      <c r="G19" s="251"/>
      <c r="H19" s="251"/>
      <c r="I19" s="251"/>
      <c r="J19" s="252">
        <f t="shared" si="1"/>
        <v>0</v>
      </c>
      <c r="K19" s="251"/>
      <c r="L19" s="251"/>
      <c r="M19" s="252">
        <f t="shared" si="2"/>
        <v>0</v>
      </c>
      <c r="N19" s="251"/>
      <c r="O19" s="251"/>
      <c r="P19" s="253">
        <f t="shared" si="3"/>
        <v>168620</v>
      </c>
      <c r="Q19" s="251"/>
      <c r="R19" s="251"/>
      <c r="S19" s="251"/>
      <c r="T19" s="254">
        <v>6970</v>
      </c>
      <c r="U19" s="254"/>
      <c r="V19" s="251"/>
      <c r="W19" s="251"/>
      <c r="X19" s="251"/>
      <c r="Y19" s="251">
        <v>107800</v>
      </c>
      <c r="Z19" s="255">
        <v>22400</v>
      </c>
      <c r="AA19" s="251">
        <v>31450</v>
      </c>
      <c r="AB19" s="251"/>
      <c r="AC19" s="251"/>
      <c r="AD19" s="253">
        <f t="shared" si="4"/>
        <v>338030</v>
      </c>
      <c r="AE19" s="256">
        <v>197040</v>
      </c>
      <c r="AF19" s="256">
        <v>140990</v>
      </c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</row>
    <row r="20" spans="1:46" s="24" customFormat="1" ht="15">
      <c r="A20" s="74">
        <v>12</v>
      </c>
      <c r="B20" s="91" t="s">
        <v>19</v>
      </c>
      <c r="C20" s="89">
        <v>0</v>
      </c>
      <c r="D20" s="82" t="s">
        <v>59</v>
      </c>
      <c r="E20" s="83" t="s">
        <v>60</v>
      </c>
      <c r="F20" s="250">
        <f t="shared" si="0"/>
        <v>183294</v>
      </c>
      <c r="G20" s="251"/>
      <c r="H20" s="251"/>
      <c r="I20" s="251"/>
      <c r="J20" s="252">
        <f t="shared" si="1"/>
        <v>0</v>
      </c>
      <c r="K20" s="251"/>
      <c r="L20" s="251"/>
      <c r="M20" s="252">
        <f t="shared" si="2"/>
        <v>0</v>
      </c>
      <c r="N20" s="251"/>
      <c r="O20" s="251"/>
      <c r="P20" s="253">
        <f t="shared" si="3"/>
        <v>183294</v>
      </c>
      <c r="Q20" s="251"/>
      <c r="R20" s="251"/>
      <c r="S20" s="251"/>
      <c r="T20" s="254">
        <v>17510</v>
      </c>
      <c r="U20" s="254">
        <v>107884</v>
      </c>
      <c r="V20" s="251"/>
      <c r="W20" s="251"/>
      <c r="X20" s="251"/>
      <c r="Y20" s="251">
        <v>31600</v>
      </c>
      <c r="Z20" s="255"/>
      <c r="AA20" s="251">
        <v>22600</v>
      </c>
      <c r="AB20" s="251">
        <v>3700</v>
      </c>
      <c r="AC20" s="251"/>
      <c r="AD20" s="253">
        <f t="shared" si="4"/>
        <v>149407</v>
      </c>
      <c r="AE20" s="256"/>
      <c r="AF20" s="256">
        <v>149407</v>
      </c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</row>
    <row r="21" spans="1:46" s="24" customFormat="1" ht="15">
      <c r="A21" s="87">
        <v>13</v>
      </c>
      <c r="B21" s="91" t="s">
        <v>19</v>
      </c>
      <c r="C21" s="89">
        <v>0</v>
      </c>
      <c r="D21" s="82" t="s">
        <v>61</v>
      </c>
      <c r="E21" s="83" t="s">
        <v>62</v>
      </c>
      <c r="F21" s="250">
        <f t="shared" si="0"/>
        <v>46545</v>
      </c>
      <c r="G21" s="251"/>
      <c r="H21" s="251"/>
      <c r="I21" s="251"/>
      <c r="J21" s="252">
        <f t="shared" si="1"/>
        <v>0</v>
      </c>
      <c r="K21" s="251"/>
      <c r="L21" s="251"/>
      <c r="M21" s="252">
        <f t="shared" si="2"/>
        <v>0</v>
      </c>
      <c r="N21" s="251"/>
      <c r="O21" s="251"/>
      <c r="P21" s="253">
        <f t="shared" si="3"/>
        <v>46545</v>
      </c>
      <c r="Q21" s="251"/>
      <c r="R21" s="251"/>
      <c r="S21" s="251"/>
      <c r="T21" s="254">
        <v>4080</v>
      </c>
      <c r="U21" s="254"/>
      <c r="V21" s="251"/>
      <c r="W21" s="251"/>
      <c r="X21" s="251"/>
      <c r="Y21" s="251"/>
      <c r="Z21" s="255">
        <v>10035</v>
      </c>
      <c r="AA21" s="251">
        <v>32430</v>
      </c>
      <c r="AB21" s="251"/>
      <c r="AC21" s="251"/>
      <c r="AD21" s="253">
        <f t="shared" si="4"/>
        <v>124701</v>
      </c>
      <c r="AE21" s="256"/>
      <c r="AF21" s="256">
        <v>124701</v>
      </c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</row>
    <row r="22" spans="1:46" s="24" customFormat="1" ht="15">
      <c r="A22" s="87"/>
      <c r="B22" s="83"/>
      <c r="C22" s="83"/>
      <c r="D22" s="82" t="s">
        <v>63</v>
      </c>
      <c r="E22" s="83" t="s">
        <v>64</v>
      </c>
      <c r="F22" s="250">
        <f t="shared" si="0"/>
        <v>69460</v>
      </c>
      <c r="G22" s="251"/>
      <c r="H22" s="251"/>
      <c r="I22" s="251"/>
      <c r="J22" s="252">
        <f t="shared" si="1"/>
        <v>0</v>
      </c>
      <c r="K22" s="251"/>
      <c r="L22" s="251"/>
      <c r="M22" s="252">
        <f t="shared" si="2"/>
        <v>0</v>
      </c>
      <c r="N22" s="251"/>
      <c r="O22" s="251"/>
      <c r="P22" s="253">
        <f t="shared" si="3"/>
        <v>69460</v>
      </c>
      <c r="Q22" s="251"/>
      <c r="R22" s="251"/>
      <c r="S22" s="251"/>
      <c r="T22" s="254">
        <v>4080</v>
      </c>
      <c r="U22" s="254"/>
      <c r="V22" s="251"/>
      <c r="W22" s="251"/>
      <c r="X22" s="251"/>
      <c r="Y22" s="251"/>
      <c r="Z22" s="255"/>
      <c r="AA22" s="251">
        <v>65380</v>
      </c>
      <c r="AB22" s="251"/>
      <c r="AC22" s="251"/>
      <c r="AD22" s="253">
        <f t="shared" si="4"/>
        <v>69521</v>
      </c>
      <c r="AE22" s="256"/>
      <c r="AF22" s="256">
        <v>69521</v>
      </c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</row>
    <row r="23" spans="1:46" s="24" customFormat="1" ht="15">
      <c r="A23" s="92"/>
      <c r="B23" s="81"/>
      <c r="C23" s="81"/>
      <c r="D23" s="82" t="s">
        <v>65</v>
      </c>
      <c r="E23" s="83" t="s">
        <v>66</v>
      </c>
      <c r="F23" s="250">
        <f t="shared" si="0"/>
        <v>218954</v>
      </c>
      <c r="G23" s="251"/>
      <c r="H23" s="251"/>
      <c r="I23" s="251"/>
      <c r="J23" s="252">
        <f t="shared" si="1"/>
        <v>0</v>
      </c>
      <c r="K23" s="251"/>
      <c r="L23" s="251"/>
      <c r="M23" s="252">
        <f t="shared" si="2"/>
        <v>0</v>
      </c>
      <c r="N23" s="251"/>
      <c r="O23" s="251"/>
      <c r="P23" s="253">
        <f t="shared" si="3"/>
        <v>218954</v>
      </c>
      <c r="Q23" s="251"/>
      <c r="R23" s="251"/>
      <c r="S23" s="251"/>
      <c r="T23" s="254">
        <v>4930</v>
      </c>
      <c r="U23" s="254">
        <v>107884</v>
      </c>
      <c r="V23" s="251"/>
      <c r="W23" s="251"/>
      <c r="X23" s="251"/>
      <c r="Y23" s="251"/>
      <c r="Z23" s="255"/>
      <c r="AA23" s="251">
        <v>106140</v>
      </c>
      <c r="AB23" s="251"/>
      <c r="AC23" s="251"/>
      <c r="AD23" s="253">
        <f t="shared" si="4"/>
        <v>648370</v>
      </c>
      <c r="AE23" s="256">
        <v>413153</v>
      </c>
      <c r="AF23" s="256">
        <v>235217</v>
      </c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</row>
    <row r="24" spans="1:46" s="95" customFormat="1" ht="15">
      <c r="A24" s="93"/>
      <c r="B24" s="94"/>
      <c r="C24" s="94"/>
      <c r="D24" s="82" t="s">
        <v>67</v>
      </c>
      <c r="E24" s="83" t="s">
        <v>68</v>
      </c>
      <c r="F24" s="250">
        <f t="shared" si="0"/>
        <v>15800</v>
      </c>
      <c r="G24" s="251"/>
      <c r="H24" s="251"/>
      <c r="I24" s="251"/>
      <c r="J24" s="252">
        <f t="shared" si="1"/>
        <v>0</v>
      </c>
      <c r="K24" s="251"/>
      <c r="L24" s="251"/>
      <c r="M24" s="252">
        <f t="shared" si="2"/>
        <v>0</v>
      </c>
      <c r="N24" s="251"/>
      <c r="O24" s="251"/>
      <c r="P24" s="253">
        <f t="shared" si="3"/>
        <v>15800</v>
      </c>
      <c r="Q24" s="251"/>
      <c r="R24" s="251"/>
      <c r="S24" s="251"/>
      <c r="T24" s="254">
        <v>2040</v>
      </c>
      <c r="U24" s="254"/>
      <c r="V24" s="251"/>
      <c r="W24" s="251"/>
      <c r="X24" s="251"/>
      <c r="Y24" s="251"/>
      <c r="Z24" s="255"/>
      <c r="AA24" s="251">
        <v>13760</v>
      </c>
      <c r="AB24" s="251"/>
      <c r="AC24" s="251"/>
      <c r="AD24" s="253">
        <f t="shared" si="4"/>
        <v>52843</v>
      </c>
      <c r="AE24" s="256"/>
      <c r="AF24" s="256">
        <v>52843</v>
      </c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</row>
    <row r="25" spans="1:46" s="95" customFormat="1" ht="15">
      <c r="A25" s="93"/>
      <c r="B25" s="94"/>
      <c r="C25" s="94"/>
      <c r="D25" s="82" t="s">
        <v>69</v>
      </c>
      <c r="E25" s="83" t="s">
        <v>70</v>
      </c>
      <c r="F25" s="250">
        <f t="shared" si="0"/>
        <v>213704</v>
      </c>
      <c r="G25" s="251"/>
      <c r="H25" s="251"/>
      <c r="I25" s="251"/>
      <c r="J25" s="252">
        <f t="shared" si="1"/>
        <v>0</v>
      </c>
      <c r="K25" s="251"/>
      <c r="L25" s="251"/>
      <c r="M25" s="252">
        <f t="shared" si="2"/>
        <v>0</v>
      </c>
      <c r="N25" s="251"/>
      <c r="O25" s="251"/>
      <c r="P25" s="253">
        <f t="shared" si="3"/>
        <v>213704</v>
      </c>
      <c r="Q25" s="251"/>
      <c r="R25" s="251"/>
      <c r="S25" s="251"/>
      <c r="T25" s="254">
        <v>3910</v>
      </c>
      <c r="U25" s="254">
        <v>107884</v>
      </c>
      <c r="V25" s="251"/>
      <c r="W25" s="251"/>
      <c r="X25" s="251"/>
      <c r="Y25" s="251">
        <v>40720</v>
      </c>
      <c r="Z25" s="255">
        <v>15000</v>
      </c>
      <c r="AA25" s="251">
        <v>46190</v>
      </c>
      <c r="AB25" s="251"/>
      <c r="AC25" s="251"/>
      <c r="AD25" s="253">
        <f t="shared" si="4"/>
        <v>440390</v>
      </c>
      <c r="AE25" s="256">
        <v>300336</v>
      </c>
      <c r="AF25" s="256">
        <v>140054</v>
      </c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</row>
    <row r="26" spans="1:46" s="95" customFormat="1" ht="15">
      <c r="A26" s="93"/>
      <c r="B26" s="94"/>
      <c r="C26" s="94"/>
      <c r="D26" s="82" t="s">
        <v>71</v>
      </c>
      <c r="E26" s="83" t="s">
        <v>72</v>
      </c>
      <c r="F26" s="250">
        <f t="shared" si="0"/>
        <v>54290</v>
      </c>
      <c r="G26" s="251"/>
      <c r="H26" s="251"/>
      <c r="I26" s="251"/>
      <c r="J26" s="252">
        <f t="shared" si="1"/>
        <v>0</v>
      </c>
      <c r="K26" s="251"/>
      <c r="L26" s="251"/>
      <c r="M26" s="252">
        <f t="shared" si="2"/>
        <v>0</v>
      </c>
      <c r="N26" s="251"/>
      <c r="O26" s="251"/>
      <c r="P26" s="253">
        <f t="shared" si="3"/>
        <v>54290</v>
      </c>
      <c r="Q26" s="251"/>
      <c r="R26" s="251"/>
      <c r="S26" s="251"/>
      <c r="T26" s="254">
        <v>3910</v>
      </c>
      <c r="U26" s="254"/>
      <c r="V26" s="251"/>
      <c r="W26" s="251"/>
      <c r="X26" s="251"/>
      <c r="Y26" s="251"/>
      <c r="Z26" s="255">
        <v>15000</v>
      </c>
      <c r="AA26" s="251">
        <v>35380</v>
      </c>
      <c r="AB26" s="251"/>
      <c r="AC26" s="251"/>
      <c r="AD26" s="253">
        <f t="shared" si="4"/>
        <v>101475</v>
      </c>
      <c r="AE26" s="256"/>
      <c r="AF26" s="256">
        <v>101475</v>
      </c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</row>
    <row r="27" spans="1:46" s="24" customFormat="1" ht="15">
      <c r="A27" s="92"/>
      <c r="B27" s="81"/>
      <c r="C27" s="81"/>
      <c r="D27" s="82" t="s">
        <v>73</v>
      </c>
      <c r="E27" s="83" t="s">
        <v>74</v>
      </c>
      <c r="F27" s="250">
        <f t="shared" si="0"/>
        <v>21600</v>
      </c>
      <c r="G27" s="251"/>
      <c r="H27" s="251"/>
      <c r="I27" s="251"/>
      <c r="J27" s="252">
        <f t="shared" si="1"/>
        <v>0</v>
      </c>
      <c r="K27" s="251"/>
      <c r="L27" s="251"/>
      <c r="M27" s="252">
        <f t="shared" si="2"/>
        <v>0</v>
      </c>
      <c r="N27" s="251"/>
      <c r="O27" s="251"/>
      <c r="P27" s="253">
        <f t="shared" si="3"/>
        <v>21600</v>
      </c>
      <c r="Q27" s="251"/>
      <c r="R27" s="251"/>
      <c r="S27" s="251"/>
      <c r="T27" s="254">
        <v>3910</v>
      </c>
      <c r="U27" s="254"/>
      <c r="V27" s="251"/>
      <c r="W27" s="251"/>
      <c r="X27" s="251"/>
      <c r="Y27" s="251"/>
      <c r="Z27" s="255"/>
      <c r="AA27" s="251">
        <v>17690</v>
      </c>
      <c r="AB27" s="251"/>
      <c r="AC27" s="251"/>
      <c r="AD27" s="253">
        <f t="shared" si="4"/>
        <v>187285</v>
      </c>
      <c r="AE27" s="256"/>
      <c r="AF27" s="256">
        <v>187285</v>
      </c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</row>
    <row r="28" spans="1:46" s="24" customFormat="1" ht="15">
      <c r="A28" s="92"/>
      <c r="B28" s="81"/>
      <c r="C28" s="81"/>
      <c r="D28" s="82" t="s">
        <v>75</v>
      </c>
      <c r="E28" s="83" t="s">
        <v>76</v>
      </c>
      <c r="F28" s="250">
        <f t="shared" si="0"/>
        <v>119632</v>
      </c>
      <c r="G28" s="251"/>
      <c r="H28" s="251"/>
      <c r="I28" s="251"/>
      <c r="J28" s="252">
        <f t="shared" si="1"/>
        <v>0</v>
      </c>
      <c r="K28" s="251"/>
      <c r="L28" s="251"/>
      <c r="M28" s="252">
        <f t="shared" si="2"/>
        <v>0</v>
      </c>
      <c r="N28" s="251"/>
      <c r="O28" s="251"/>
      <c r="P28" s="253">
        <f t="shared" si="3"/>
        <v>119632</v>
      </c>
      <c r="Q28" s="251"/>
      <c r="R28" s="251"/>
      <c r="S28" s="251"/>
      <c r="T28" s="254">
        <v>19040</v>
      </c>
      <c r="U28" s="254">
        <v>54000</v>
      </c>
      <c r="V28" s="251"/>
      <c r="W28" s="251"/>
      <c r="X28" s="251"/>
      <c r="Y28" s="251">
        <v>9672</v>
      </c>
      <c r="Z28" s="255">
        <v>6400</v>
      </c>
      <c r="AA28" s="251">
        <v>27520</v>
      </c>
      <c r="AB28" s="251">
        <v>3000</v>
      </c>
      <c r="AC28" s="251"/>
      <c r="AD28" s="253">
        <f t="shared" si="4"/>
        <v>319812</v>
      </c>
      <c r="AE28" s="256">
        <v>190280</v>
      </c>
      <c r="AF28" s="256">
        <v>129532</v>
      </c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</row>
    <row r="29" spans="1:46" s="24" customFormat="1" ht="15">
      <c r="A29" s="92"/>
      <c r="B29" s="81"/>
      <c r="C29" s="81"/>
      <c r="D29" s="82" t="s">
        <v>77</v>
      </c>
      <c r="E29" s="83" t="s">
        <v>78</v>
      </c>
      <c r="F29" s="250">
        <f t="shared" si="0"/>
        <v>19370</v>
      </c>
      <c r="G29" s="251"/>
      <c r="H29" s="251"/>
      <c r="I29" s="251"/>
      <c r="J29" s="252">
        <f t="shared" si="1"/>
        <v>0</v>
      </c>
      <c r="K29" s="251"/>
      <c r="L29" s="251"/>
      <c r="M29" s="252">
        <f t="shared" si="2"/>
        <v>0</v>
      </c>
      <c r="N29" s="251"/>
      <c r="O29" s="251"/>
      <c r="P29" s="253">
        <f t="shared" si="3"/>
        <v>19370</v>
      </c>
      <c r="Q29" s="251"/>
      <c r="R29" s="251"/>
      <c r="S29" s="251"/>
      <c r="T29" s="254">
        <v>3910</v>
      </c>
      <c r="U29" s="254"/>
      <c r="V29" s="251"/>
      <c r="W29" s="251"/>
      <c r="X29" s="251"/>
      <c r="Y29" s="251"/>
      <c r="Z29" s="255"/>
      <c r="AA29" s="251">
        <v>13760</v>
      </c>
      <c r="AB29" s="251">
        <v>1700</v>
      </c>
      <c r="AC29" s="251"/>
      <c r="AD29" s="253">
        <f t="shared" si="4"/>
        <v>529303</v>
      </c>
      <c r="AE29" s="256">
        <v>441857</v>
      </c>
      <c r="AF29" s="256">
        <v>87446</v>
      </c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</row>
    <row r="30" spans="1:46" s="24" customFormat="1" ht="15">
      <c r="A30" s="92"/>
      <c r="B30" s="81"/>
      <c r="C30" s="81"/>
      <c r="D30" s="82" t="s">
        <v>79</v>
      </c>
      <c r="E30" s="83" t="s">
        <v>80</v>
      </c>
      <c r="F30" s="250">
        <f t="shared" si="0"/>
        <v>393836</v>
      </c>
      <c r="G30" s="251"/>
      <c r="H30" s="251"/>
      <c r="I30" s="251"/>
      <c r="J30" s="252">
        <f t="shared" si="1"/>
        <v>0</v>
      </c>
      <c r="K30" s="251"/>
      <c r="L30" s="251"/>
      <c r="M30" s="252">
        <f t="shared" si="2"/>
        <v>0</v>
      </c>
      <c r="N30" s="251"/>
      <c r="O30" s="251"/>
      <c r="P30" s="253">
        <f t="shared" si="3"/>
        <v>393836</v>
      </c>
      <c r="Q30" s="251"/>
      <c r="R30" s="251"/>
      <c r="S30" s="251"/>
      <c r="T30" s="254">
        <v>13770</v>
      </c>
      <c r="U30" s="254">
        <v>124964</v>
      </c>
      <c r="V30" s="251"/>
      <c r="W30" s="251"/>
      <c r="X30" s="251"/>
      <c r="Y30" s="251">
        <v>60160</v>
      </c>
      <c r="Z30" s="255">
        <v>34400</v>
      </c>
      <c r="AA30" s="251">
        <v>54050</v>
      </c>
      <c r="AB30" s="251">
        <v>5200</v>
      </c>
      <c r="AC30" s="251">
        <v>101292</v>
      </c>
      <c r="AD30" s="253">
        <f t="shared" si="4"/>
        <v>132962</v>
      </c>
      <c r="AE30" s="256"/>
      <c r="AF30" s="256">
        <v>132962</v>
      </c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</row>
    <row r="31" spans="1:46" s="24" customFormat="1" ht="15">
      <c r="A31" s="92"/>
      <c r="B31" s="81"/>
      <c r="C31" s="81"/>
      <c r="D31" s="82" t="s">
        <v>81</v>
      </c>
      <c r="E31" s="83" t="s">
        <v>82</v>
      </c>
      <c r="F31" s="250">
        <f t="shared" si="0"/>
        <v>34910</v>
      </c>
      <c r="G31" s="251"/>
      <c r="H31" s="251"/>
      <c r="I31" s="251"/>
      <c r="J31" s="252">
        <f t="shared" si="1"/>
        <v>0</v>
      </c>
      <c r="K31" s="251"/>
      <c r="L31" s="251"/>
      <c r="M31" s="252">
        <f t="shared" si="2"/>
        <v>0</v>
      </c>
      <c r="N31" s="251"/>
      <c r="O31" s="251"/>
      <c r="P31" s="253">
        <f t="shared" si="3"/>
        <v>34910</v>
      </c>
      <c r="Q31" s="251"/>
      <c r="R31" s="251"/>
      <c r="S31" s="251"/>
      <c r="T31" s="254">
        <v>15260</v>
      </c>
      <c r="U31" s="254"/>
      <c r="V31" s="251"/>
      <c r="W31" s="251"/>
      <c r="X31" s="251"/>
      <c r="Y31" s="251"/>
      <c r="Z31" s="255"/>
      <c r="AA31" s="251">
        <v>19650</v>
      </c>
      <c r="AB31" s="251"/>
      <c r="AC31" s="251"/>
      <c r="AD31" s="253">
        <f t="shared" si="4"/>
        <v>75210</v>
      </c>
      <c r="AE31" s="256"/>
      <c r="AF31" s="256">
        <v>75210</v>
      </c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</row>
    <row r="32" spans="1:46" s="24" customFormat="1" ht="15">
      <c r="A32" s="92"/>
      <c r="B32" s="81"/>
      <c r="C32" s="81"/>
      <c r="D32" s="82" t="s">
        <v>83</v>
      </c>
      <c r="E32" s="83" t="s">
        <v>84</v>
      </c>
      <c r="F32" s="250">
        <f t="shared" si="0"/>
        <v>144296</v>
      </c>
      <c r="G32" s="251"/>
      <c r="H32" s="251"/>
      <c r="I32" s="251"/>
      <c r="J32" s="252">
        <f t="shared" si="1"/>
        <v>0</v>
      </c>
      <c r="K32" s="251"/>
      <c r="L32" s="251"/>
      <c r="M32" s="252">
        <f t="shared" si="2"/>
        <v>0</v>
      </c>
      <c r="N32" s="251"/>
      <c r="O32" s="251"/>
      <c r="P32" s="253">
        <f t="shared" si="3"/>
        <v>144296</v>
      </c>
      <c r="Q32" s="251"/>
      <c r="R32" s="251"/>
      <c r="S32" s="251"/>
      <c r="T32" s="254"/>
      <c r="U32" s="254"/>
      <c r="V32" s="254"/>
      <c r="W32" s="254"/>
      <c r="X32" s="254"/>
      <c r="Y32" s="254"/>
      <c r="Z32" s="257"/>
      <c r="AA32" s="254"/>
      <c r="AB32" s="254"/>
      <c r="AC32" s="254">
        <v>144296</v>
      </c>
      <c r="AD32" s="253">
        <f t="shared" si="4"/>
        <v>637805</v>
      </c>
      <c r="AE32" s="256">
        <v>511857</v>
      </c>
      <c r="AF32" s="256">
        <v>125948</v>
      </c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</row>
    <row r="33" spans="1:46" s="24" customFormat="1" ht="15">
      <c r="A33" s="92"/>
      <c r="B33" s="81"/>
      <c r="C33" s="81"/>
      <c r="D33" s="154" t="s">
        <v>85</v>
      </c>
      <c r="E33" s="154"/>
      <c r="F33" s="250">
        <f t="shared" si="0"/>
        <v>3092659</v>
      </c>
      <c r="G33" s="250">
        <f>SUM(G15:G32)</f>
        <v>0</v>
      </c>
      <c r="H33" s="250">
        <f>SUM(H15:H32)</f>
        <v>0</v>
      </c>
      <c r="I33" s="250">
        <f>SUM(I15:I32)</f>
        <v>0</v>
      </c>
      <c r="J33" s="252">
        <f t="shared" si="1"/>
        <v>0</v>
      </c>
      <c r="K33" s="250"/>
      <c r="L33" s="250">
        <f>SUM(L15:L32)</f>
        <v>0</v>
      </c>
      <c r="M33" s="252">
        <f t="shared" si="2"/>
        <v>0</v>
      </c>
      <c r="N33" s="250"/>
      <c r="O33" s="250"/>
      <c r="P33" s="253">
        <f t="shared" si="3"/>
        <v>3092659</v>
      </c>
      <c r="Q33" s="250">
        <f t="shared" ref="Q33:AC33" si="5">SUM(Q15:Q32)</f>
        <v>0</v>
      </c>
      <c r="R33" s="250">
        <f t="shared" si="5"/>
        <v>0</v>
      </c>
      <c r="S33" s="250">
        <f t="shared" si="5"/>
        <v>0</v>
      </c>
      <c r="T33" s="250">
        <f t="shared" si="5"/>
        <v>151260</v>
      </c>
      <c r="U33" s="250">
        <f t="shared" si="5"/>
        <v>860428</v>
      </c>
      <c r="V33" s="250">
        <f t="shared" si="5"/>
        <v>0</v>
      </c>
      <c r="W33" s="250">
        <f t="shared" si="5"/>
        <v>0</v>
      </c>
      <c r="X33" s="250">
        <f t="shared" si="5"/>
        <v>0</v>
      </c>
      <c r="Y33" s="250">
        <f t="shared" si="5"/>
        <v>333496</v>
      </c>
      <c r="Z33" s="258">
        <f t="shared" si="5"/>
        <v>135035</v>
      </c>
      <c r="AA33" s="250">
        <f t="shared" si="5"/>
        <v>1351752</v>
      </c>
      <c r="AB33" s="250">
        <f t="shared" si="5"/>
        <v>15100</v>
      </c>
      <c r="AC33" s="250">
        <f t="shared" si="5"/>
        <v>245588</v>
      </c>
      <c r="AD33" s="253">
        <f t="shared" si="4"/>
        <v>4805247</v>
      </c>
      <c r="AE33" s="250">
        <f>SUM(AE15:AE32)</f>
        <v>2619152</v>
      </c>
      <c r="AF33" s="250">
        <f>SUM(AF15:AF32)</f>
        <v>2186095</v>
      </c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</row>
    <row r="34" spans="1:46" s="24" customFormat="1" ht="15">
      <c r="A34" s="92"/>
      <c r="B34" s="81"/>
      <c r="C34" s="81"/>
      <c r="D34" s="82" t="s">
        <v>86</v>
      </c>
      <c r="E34" s="83" t="s">
        <v>87</v>
      </c>
      <c r="F34" s="250">
        <f t="shared" si="0"/>
        <v>288956</v>
      </c>
      <c r="G34" s="251"/>
      <c r="H34" s="251"/>
      <c r="I34" s="251"/>
      <c r="J34" s="252">
        <f t="shared" si="1"/>
        <v>0</v>
      </c>
      <c r="K34" s="251"/>
      <c r="L34" s="251"/>
      <c r="M34" s="252">
        <f t="shared" si="2"/>
        <v>0</v>
      </c>
      <c r="N34" s="251"/>
      <c r="O34" s="251"/>
      <c r="P34" s="253">
        <f t="shared" si="3"/>
        <v>288956</v>
      </c>
      <c r="Q34" s="251"/>
      <c r="R34" s="251"/>
      <c r="S34" s="251"/>
      <c r="T34" s="254">
        <v>9690</v>
      </c>
      <c r="U34" s="254">
        <v>124964</v>
      </c>
      <c r="V34" s="251"/>
      <c r="W34" s="251"/>
      <c r="X34" s="251"/>
      <c r="Y34" s="251">
        <v>79472</v>
      </c>
      <c r="Z34" s="255"/>
      <c r="AA34" s="251">
        <v>66830</v>
      </c>
      <c r="AB34" s="251">
        <v>8000</v>
      </c>
      <c r="AC34" s="251"/>
      <c r="AD34" s="253">
        <f t="shared" si="4"/>
        <v>1566804</v>
      </c>
      <c r="AE34" s="251">
        <v>1257234</v>
      </c>
      <c r="AF34" s="251">
        <v>309570</v>
      </c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</row>
    <row r="35" spans="1:46" s="37" customFormat="1" ht="25.5" customHeight="1">
      <c r="A35" s="92"/>
      <c r="B35" s="92"/>
      <c r="C35" s="92"/>
      <c r="D35" s="359" t="s">
        <v>88</v>
      </c>
      <c r="E35" s="359"/>
      <c r="F35" s="250">
        <f t="shared" si="0"/>
        <v>288956</v>
      </c>
      <c r="G35" s="250">
        <f>G34</f>
        <v>0</v>
      </c>
      <c r="H35" s="250">
        <f>H34</f>
        <v>0</v>
      </c>
      <c r="I35" s="250">
        <f>I34</f>
        <v>0</v>
      </c>
      <c r="J35" s="250">
        <f t="shared" si="1"/>
        <v>0</v>
      </c>
      <c r="K35" s="250"/>
      <c r="L35" s="250">
        <f>L34</f>
        <v>0</v>
      </c>
      <c r="M35" s="250">
        <f t="shared" si="2"/>
        <v>0</v>
      </c>
      <c r="N35" s="250"/>
      <c r="O35" s="250"/>
      <c r="P35" s="253">
        <f t="shared" si="3"/>
        <v>288956</v>
      </c>
      <c r="Q35" s="250">
        <f t="shared" ref="Q35:AC35" si="6">Q34</f>
        <v>0</v>
      </c>
      <c r="R35" s="250">
        <f t="shared" si="6"/>
        <v>0</v>
      </c>
      <c r="S35" s="250">
        <f t="shared" si="6"/>
        <v>0</v>
      </c>
      <c r="T35" s="250">
        <f t="shared" si="6"/>
        <v>9690</v>
      </c>
      <c r="U35" s="250">
        <f t="shared" si="6"/>
        <v>124964</v>
      </c>
      <c r="V35" s="250">
        <f t="shared" si="6"/>
        <v>0</v>
      </c>
      <c r="W35" s="250">
        <f t="shared" si="6"/>
        <v>0</v>
      </c>
      <c r="X35" s="250">
        <f t="shared" si="6"/>
        <v>0</v>
      </c>
      <c r="Y35" s="250">
        <f t="shared" si="6"/>
        <v>79472</v>
      </c>
      <c r="Z35" s="258">
        <f t="shared" si="6"/>
        <v>0</v>
      </c>
      <c r="AA35" s="250">
        <f t="shared" si="6"/>
        <v>66830</v>
      </c>
      <c r="AB35" s="250">
        <f t="shared" si="6"/>
        <v>8000</v>
      </c>
      <c r="AC35" s="250">
        <f t="shared" si="6"/>
        <v>0</v>
      </c>
      <c r="AD35" s="253">
        <f t="shared" si="4"/>
        <v>1566804</v>
      </c>
      <c r="AE35" s="250">
        <f>AE34</f>
        <v>1257234</v>
      </c>
      <c r="AF35" s="250">
        <f>AF34</f>
        <v>309570</v>
      </c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</row>
    <row r="36" spans="1:46" s="24" customFormat="1" ht="15">
      <c r="A36" s="92"/>
      <c r="B36" s="81"/>
      <c r="C36" s="81"/>
      <c r="D36" s="82" t="s">
        <v>89</v>
      </c>
      <c r="E36" s="83" t="s">
        <v>90</v>
      </c>
      <c r="F36" s="250">
        <f t="shared" si="0"/>
        <v>469940</v>
      </c>
      <c r="G36" s="251"/>
      <c r="H36" s="251"/>
      <c r="I36" s="251"/>
      <c r="J36" s="252">
        <f t="shared" si="1"/>
        <v>0</v>
      </c>
      <c r="K36" s="251"/>
      <c r="L36" s="251"/>
      <c r="M36" s="252">
        <f t="shared" si="2"/>
        <v>0</v>
      </c>
      <c r="N36" s="251"/>
      <c r="O36" s="251"/>
      <c r="P36" s="253">
        <f t="shared" si="3"/>
        <v>469940</v>
      </c>
      <c r="Q36" s="251"/>
      <c r="R36" s="251"/>
      <c r="S36" s="251"/>
      <c r="T36" s="254">
        <v>116940</v>
      </c>
      <c r="U36" s="254"/>
      <c r="V36" s="251"/>
      <c r="W36" s="251"/>
      <c r="X36" s="251"/>
      <c r="Y36" s="251"/>
      <c r="Z36" s="255"/>
      <c r="AA36" s="251">
        <v>250000</v>
      </c>
      <c r="AB36" s="251"/>
      <c r="AC36" s="251">
        <v>103000</v>
      </c>
      <c r="AD36" s="253">
        <f t="shared" si="4"/>
        <v>15534109</v>
      </c>
      <c r="AE36" s="251">
        <v>15534109</v>
      </c>
      <c r="AF36" s="251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</row>
    <row r="37" spans="1:46" s="37" customFormat="1" ht="16.5" customHeight="1">
      <c r="A37" s="92"/>
      <c r="B37" s="92"/>
      <c r="C37" s="92"/>
      <c r="D37" s="359" t="s">
        <v>91</v>
      </c>
      <c r="E37" s="359"/>
      <c r="F37" s="250">
        <f t="shared" si="0"/>
        <v>469940</v>
      </c>
      <c r="G37" s="250">
        <f>G36</f>
        <v>0</v>
      </c>
      <c r="H37" s="250">
        <f>H36</f>
        <v>0</v>
      </c>
      <c r="I37" s="250">
        <f>I36</f>
        <v>0</v>
      </c>
      <c r="J37" s="250">
        <f t="shared" si="1"/>
        <v>0</v>
      </c>
      <c r="K37" s="250"/>
      <c r="L37" s="250">
        <f>L36</f>
        <v>0</v>
      </c>
      <c r="M37" s="250">
        <f t="shared" si="2"/>
        <v>0</v>
      </c>
      <c r="N37" s="250"/>
      <c r="O37" s="250"/>
      <c r="P37" s="253">
        <f t="shared" si="3"/>
        <v>469940</v>
      </c>
      <c r="Q37" s="250">
        <f t="shared" ref="Q37:AC37" si="7">Q36</f>
        <v>0</v>
      </c>
      <c r="R37" s="250">
        <f t="shared" si="7"/>
        <v>0</v>
      </c>
      <c r="S37" s="250">
        <f t="shared" si="7"/>
        <v>0</v>
      </c>
      <c r="T37" s="250">
        <f t="shared" si="7"/>
        <v>116940</v>
      </c>
      <c r="U37" s="250">
        <f t="shared" si="7"/>
        <v>0</v>
      </c>
      <c r="V37" s="250">
        <f t="shared" si="7"/>
        <v>0</v>
      </c>
      <c r="W37" s="250">
        <f t="shared" si="7"/>
        <v>0</v>
      </c>
      <c r="X37" s="250">
        <f t="shared" si="7"/>
        <v>0</v>
      </c>
      <c r="Y37" s="250">
        <f t="shared" si="7"/>
        <v>0</v>
      </c>
      <c r="Z37" s="258">
        <f t="shared" si="7"/>
        <v>0</v>
      </c>
      <c r="AA37" s="250">
        <f t="shared" si="7"/>
        <v>250000</v>
      </c>
      <c r="AB37" s="250">
        <f t="shared" si="7"/>
        <v>0</v>
      </c>
      <c r="AC37" s="250">
        <f t="shared" si="7"/>
        <v>103000</v>
      </c>
      <c r="AD37" s="253">
        <f t="shared" si="4"/>
        <v>15534109</v>
      </c>
      <c r="AE37" s="250">
        <f>AE36</f>
        <v>15534109</v>
      </c>
      <c r="AF37" s="250">
        <f>AF36</f>
        <v>0</v>
      </c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</row>
    <row r="38" spans="1:46" s="37" customFormat="1" ht="14.25" customHeight="1">
      <c r="A38" s="92"/>
      <c r="B38" s="92"/>
      <c r="C38" s="92"/>
      <c r="D38" s="359" t="s">
        <v>92</v>
      </c>
      <c r="E38" s="359"/>
      <c r="F38" s="250">
        <f t="shared" si="0"/>
        <v>3851555</v>
      </c>
      <c r="G38" s="250">
        <f>G33+G35+G37</f>
        <v>0</v>
      </c>
      <c r="H38" s="250">
        <f>H33+H35+H37</f>
        <v>0</v>
      </c>
      <c r="I38" s="250">
        <f>I33+I35+I37</f>
        <v>0</v>
      </c>
      <c r="J38" s="250">
        <f t="shared" si="1"/>
        <v>0</v>
      </c>
      <c r="K38" s="250"/>
      <c r="L38" s="250">
        <f>L33+L35+L37</f>
        <v>0</v>
      </c>
      <c r="M38" s="250">
        <f t="shared" si="2"/>
        <v>0</v>
      </c>
      <c r="N38" s="250"/>
      <c r="O38" s="250"/>
      <c r="P38" s="253">
        <f t="shared" si="3"/>
        <v>3851555</v>
      </c>
      <c r="Q38" s="250">
        <f t="shared" ref="Q38:AC38" si="8">Q33+Q35+Q37</f>
        <v>0</v>
      </c>
      <c r="R38" s="250">
        <f t="shared" si="8"/>
        <v>0</v>
      </c>
      <c r="S38" s="250">
        <f t="shared" si="8"/>
        <v>0</v>
      </c>
      <c r="T38" s="250">
        <f t="shared" si="8"/>
        <v>277890</v>
      </c>
      <c r="U38" s="250">
        <f t="shared" si="8"/>
        <v>985392</v>
      </c>
      <c r="V38" s="250">
        <f t="shared" si="8"/>
        <v>0</v>
      </c>
      <c r="W38" s="250">
        <f t="shared" si="8"/>
        <v>0</v>
      </c>
      <c r="X38" s="250">
        <f t="shared" si="8"/>
        <v>0</v>
      </c>
      <c r="Y38" s="250">
        <f t="shared" si="8"/>
        <v>412968</v>
      </c>
      <c r="Z38" s="258">
        <f t="shared" si="8"/>
        <v>135035</v>
      </c>
      <c r="AA38" s="250">
        <f t="shared" si="8"/>
        <v>1668582</v>
      </c>
      <c r="AB38" s="250">
        <f t="shared" si="8"/>
        <v>23100</v>
      </c>
      <c r="AC38" s="250">
        <f t="shared" si="8"/>
        <v>348588</v>
      </c>
      <c r="AD38" s="253">
        <f t="shared" si="4"/>
        <v>21906160</v>
      </c>
      <c r="AE38" s="250">
        <f>AE33+AE35+AE37</f>
        <v>19410495</v>
      </c>
      <c r="AF38" s="250">
        <f>AF33+AF35+AF37</f>
        <v>2495665</v>
      </c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</row>
    <row r="39" spans="1:46" s="24" customFormat="1" ht="15">
      <c r="A39" s="92"/>
      <c r="B39" s="81"/>
      <c r="C39" s="81"/>
      <c r="D39" s="358" t="s">
        <v>324</v>
      </c>
      <c r="E39" s="358"/>
      <c r="F39" s="250">
        <f t="shared" si="0"/>
        <v>2112700</v>
      </c>
      <c r="G39" s="251"/>
      <c r="H39" s="251"/>
      <c r="I39" s="251"/>
      <c r="J39" s="252">
        <f t="shared" si="1"/>
        <v>0</v>
      </c>
      <c r="K39" s="251"/>
      <c r="L39" s="251"/>
      <c r="M39" s="252">
        <f t="shared" si="2"/>
        <v>767000</v>
      </c>
      <c r="N39" s="251">
        <v>767000</v>
      </c>
      <c r="O39" s="251"/>
      <c r="P39" s="253">
        <f t="shared" si="3"/>
        <v>1345700</v>
      </c>
      <c r="Q39" s="251"/>
      <c r="R39" s="251"/>
      <c r="S39" s="251"/>
      <c r="T39" s="251">
        <v>12410</v>
      </c>
      <c r="U39" s="251">
        <v>110700</v>
      </c>
      <c r="V39" s="251">
        <v>582910</v>
      </c>
      <c r="W39" s="251">
        <v>275460</v>
      </c>
      <c r="X39" s="251">
        <v>364220</v>
      </c>
      <c r="Y39" s="251"/>
      <c r="Z39" s="255"/>
      <c r="AA39" s="251"/>
      <c r="AB39" s="251"/>
      <c r="AC39" s="251"/>
      <c r="AD39" s="253">
        <f t="shared" si="4"/>
        <v>0</v>
      </c>
      <c r="AE39" s="251"/>
      <c r="AF39" s="251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</row>
    <row r="40" spans="1:46" s="24" customFormat="1" ht="15">
      <c r="A40" s="92"/>
      <c r="B40" s="81"/>
      <c r="C40" s="81"/>
      <c r="D40" s="358" t="s">
        <v>93</v>
      </c>
      <c r="E40" s="358"/>
      <c r="F40" s="250">
        <f t="shared" si="0"/>
        <v>3370300</v>
      </c>
      <c r="G40" s="251"/>
      <c r="H40" s="251"/>
      <c r="I40" s="251">
        <v>1655300</v>
      </c>
      <c r="J40" s="252">
        <f t="shared" si="1"/>
        <v>789900</v>
      </c>
      <c r="K40" s="251">
        <v>789900</v>
      </c>
      <c r="L40" s="251">
        <v>611600</v>
      </c>
      <c r="M40" s="252">
        <f t="shared" si="2"/>
        <v>201400</v>
      </c>
      <c r="N40" s="251"/>
      <c r="O40" s="251">
        <v>201400</v>
      </c>
      <c r="P40" s="253">
        <f t="shared" si="3"/>
        <v>112100</v>
      </c>
      <c r="Q40" s="251">
        <v>46500</v>
      </c>
      <c r="R40" s="251">
        <v>20600</v>
      </c>
      <c r="S40" s="251">
        <v>45000</v>
      </c>
      <c r="T40" s="251"/>
      <c r="U40" s="251"/>
      <c r="V40" s="251"/>
      <c r="W40" s="251"/>
      <c r="X40" s="251"/>
      <c r="Y40" s="251"/>
      <c r="Z40" s="255"/>
      <c r="AA40" s="251"/>
      <c r="AB40" s="251"/>
      <c r="AC40" s="251"/>
      <c r="AD40" s="253">
        <f t="shared" si="4"/>
        <v>0</v>
      </c>
      <c r="AE40" s="251"/>
      <c r="AF40" s="251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</row>
    <row r="41" spans="1:46" s="24" customFormat="1" ht="15">
      <c r="A41" s="92"/>
      <c r="B41" s="81"/>
      <c r="C41" s="81"/>
      <c r="D41" s="358" t="s">
        <v>145</v>
      </c>
      <c r="E41" s="358"/>
      <c r="F41" s="250">
        <f t="shared" si="0"/>
        <v>83283400</v>
      </c>
      <c r="G41" s="251">
        <v>75948000</v>
      </c>
      <c r="H41" s="251">
        <v>7335400</v>
      </c>
      <c r="I41" s="251"/>
      <c r="J41" s="252">
        <f t="shared" si="1"/>
        <v>0</v>
      </c>
      <c r="K41" s="251"/>
      <c r="L41" s="251"/>
      <c r="M41" s="252">
        <f t="shared" si="2"/>
        <v>0</v>
      </c>
      <c r="N41" s="251"/>
      <c r="O41" s="251"/>
      <c r="P41" s="253">
        <f t="shared" si="3"/>
        <v>0</v>
      </c>
      <c r="Q41" s="251"/>
      <c r="R41" s="251"/>
      <c r="S41" s="251"/>
      <c r="T41" s="251"/>
      <c r="U41" s="251"/>
      <c r="V41" s="251"/>
      <c r="W41" s="251"/>
      <c r="X41" s="251"/>
      <c r="Y41" s="251"/>
      <c r="Z41" s="255"/>
      <c r="AA41" s="251"/>
      <c r="AB41" s="251"/>
      <c r="AC41" s="251"/>
      <c r="AD41" s="253">
        <f t="shared" si="4"/>
        <v>0</v>
      </c>
      <c r="AE41" s="251"/>
      <c r="AF41" s="251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</row>
    <row r="42" spans="1:46" s="37" customFormat="1" ht="19.5" customHeight="1">
      <c r="A42" s="92"/>
      <c r="B42" s="92"/>
      <c r="C42" s="92"/>
      <c r="D42" s="359" t="s">
        <v>25</v>
      </c>
      <c r="E42" s="359"/>
      <c r="F42" s="250">
        <f t="shared" si="0"/>
        <v>92617955</v>
      </c>
      <c r="G42" s="250">
        <f t="shared" ref="G42:O42" si="9">G38+G39+G40+G41</f>
        <v>75948000</v>
      </c>
      <c r="H42" s="250">
        <f t="shared" si="9"/>
        <v>7335400</v>
      </c>
      <c r="I42" s="250">
        <f t="shared" si="9"/>
        <v>1655300</v>
      </c>
      <c r="J42" s="250">
        <f t="shared" si="9"/>
        <v>789900</v>
      </c>
      <c r="K42" s="250">
        <f t="shared" si="9"/>
        <v>789900</v>
      </c>
      <c r="L42" s="250">
        <f t="shared" si="9"/>
        <v>611600</v>
      </c>
      <c r="M42" s="250">
        <f t="shared" si="9"/>
        <v>968400</v>
      </c>
      <c r="N42" s="250">
        <f t="shared" si="9"/>
        <v>767000</v>
      </c>
      <c r="O42" s="250">
        <f t="shared" si="9"/>
        <v>201400</v>
      </c>
      <c r="P42" s="253">
        <f>SUM(Q42:AC42)</f>
        <v>5309355</v>
      </c>
      <c r="Q42" s="250">
        <f t="shared" ref="Q42:AC42" si="10">Q38+Q39+Q40+Q41</f>
        <v>46500</v>
      </c>
      <c r="R42" s="250">
        <f t="shared" si="10"/>
        <v>20600</v>
      </c>
      <c r="S42" s="250">
        <f t="shared" si="10"/>
        <v>45000</v>
      </c>
      <c r="T42" s="250">
        <f t="shared" si="10"/>
        <v>290300</v>
      </c>
      <c r="U42" s="250">
        <f t="shared" si="10"/>
        <v>1096092</v>
      </c>
      <c r="V42" s="250">
        <f t="shared" si="10"/>
        <v>582910</v>
      </c>
      <c r="W42" s="250">
        <f t="shared" si="10"/>
        <v>275460</v>
      </c>
      <c r="X42" s="250">
        <f t="shared" si="10"/>
        <v>364220</v>
      </c>
      <c r="Y42" s="250">
        <f t="shared" si="10"/>
        <v>412968</v>
      </c>
      <c r="Z42" s="258">
        <f t="shared" si="10"/>
        <v>135035</v>
      </c>
      <c r="AA42" s="250">
        <f t="shared" si="10"/>
        <v>1668582</v>
      </c>
      <c r="AB42" s="250">
        <f t="shared" si="10"/>
        <v>23100</v>
      </c>
      <c r="AC42" s="250">
        <f t="shared" si="10"/>
        <v>348588</v>
      </c>
      <c r="AD42" s="253">
        <f t="shared" si="4"/>
        <v>21906160</v>
      </c>
      <c r="AE42" s="250">
        <f>AE38+AE39+AE40+AE41</f>
        <v>19410495</v>
      </c>
      <c r="AF42" s="250">
        <f>AF38+AF39+AF40+AF41</f>
        <v>2495665</v>
      </c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</row>
    <row r="43" spans="1:46" s="80" customFormat="1" ht="15">
      <c r="A43" s="84"/>
      <c r="B43" s="85"/>
      <c r="C43" s="85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37"/>
      <c r="AE43" s="24"/>
      <c r="AF43" s="24"/>
    </row>
    <row r="44" spans="1:46" s="16" customFormat="1" ht="40.5" customHeight="1">
      <c r="A44" s="351"/>
      <c r="B44" s="351"/>
      <c r="C44" s="351"/>
      <c r="D44" s="351"/>
      <c r="L44" s="27"/>
      <c r="Z44" s="341" t="s">
        <v>387</v>
      </c>
      <c r="AA44" s="341"/>
      <c r="AB44" s="341"/>
      <c r="AC44" s="341"/>
      <c r="AD44" s="27"/>
      <c r="AE44" s="27" t="s">
        <v>388</v>
      </c>
    </row>
    <row r="45" spans="1:46" s="80" customFormat="1" ht="15">
      <c r="A45" s="84"/>
      <c r="B45" s="85"/>
      <c r="C45" s="85"/>
      <c r="D45" s="24"/>
      <c r="E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37"/>
      <c r="AE45" s="24"/>
      <c r="AF45" s="24"/>
      <c r="AG45" s="24"/>
    </row>
    <row r="46" spans="1:46" s="80" customFormat="1" ht="15">
      <c r="A46" s="84"/>
      <c r="B46" s="85"/>
      <c r="C46" s="85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157">
        <v>340000</v>
      </c>
      <c r="AE46" s="24"/>
      <c r="AF46" s="24"/>
    </row>
    <row r="47" spans="1:46" s="80" customFormat="1" ht="15">
      <c r="A47" s="84"/>
      <c r="B47" s="85"/>
      <c r="C47" s="85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57">
        <f>AD42+AD46</f>
        <v>22246160</v>
      </c>
      <c r="AE47" s="24"/>
      <c r="AF47" s="24"/>
    </row>
    <row r="48" spans="1:46" s="80" customFormat="1" ht="15">
      <c r="A48" s="84"/>
      <c r="B48" s="85"/>
      <c r="C48" s="85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58"/>
      <c r="AE48" s="24"/>
      <c r="AF48" s="24"/>
    </row>
    <row r="49" spans="1:32" s="80" customFormat="1" ht="15">
      <c r="A49" s="84"/>
      <c r="B49" s="85"/>
      <c r="C49" s="85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37"/>
      <c r="AE49" s="24"/>
      <c r="AF49" s="24"/>
    </row>
    <row r="50" spans="1:32" s="80" customFormat="1" ht="15">
      <c r="A50" s="84"/>
      <c r="B50" s="85"/>
      <c r="C50" s="85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37"/>
      <c r="AE50" s="24"/>
      <c r="AF50" s="24"/>
    </row>
    <row r="51" spans="1:32" s="80" customFormat="1" ht="44.25" customHeight="1">
      <c r="A51" s="8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37"/>
      <c r="AE51" s="24"/>
      <c r="AF51" s="24"/>
    </row>
    <row r="52" spans="1:32" s="80" customFormat="1" ht="15">
      <c r="A52" s="8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37"/>
      <c r="AE52" s="24"/>
      <c r="AF52" s="24"/>
    </row>
    <row r="53" spans="1:32" s="80" customFormat="1" ht="15">
      <c r="A53" s="8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37"/>
      <c r="AE53" s="24"/>
      <c r="AF53" s="24"/>
    </row>
    <row r="54" spans="1:32" s="80" customFormat="1" ht="15.75" thickBot="1">
      <c r="C54" s="86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37"/>
      <c r="AE54" s="24"/>
      <c r="AF54" s="24"/>
    </row>
    <row r="55" spans="1:32" s="80" customFormat="1" ht="15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37"/>
      <c r="AE55" s="24"/>
      <c r="AF55" s="24"/>
    </row>
    <row r="56" spans="1:32" s="80" customFormat="1" ht="15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37"/>
      <c r="AE56" s="24"/>
      <c r="AF56" s="24"/>
    </row>
    <row r="57" spans="1:32" s="80" customFormat="1" ht="15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37"/>
      <c r="AE57" s="24"/>
      <c r="AF57" s="24"/>
    </row>
    <row r="58" spans="1:32" s="80" customFormat="1" ht="15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37"/>
      <c r="AE58" s="24"/>
      <c r="AF58" s="24"/>
    </row>
    <row r="59" spans="1:32" s="80" customFormat="1" ht="15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37"/>
      <c r="AE59" s="24"/>
      <c r="AF59" s="24"/>
    </row>
    <row r="60" spans="1:32" s="80" customFormat="1" ht="15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37"/>
      <c r="AE60" s="24"/>
      <c r="AF60" s="24"/>
    </row>
    <row r="61" spans="1:32" s="80" customFormat="1" ht="15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37"/>
      <c r="AE61" s="24"/>
      <c r="AF61" s="24"/>
    </row>
    <row r="62" spans="1:32" s="80" customFormat="1" ht="15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37"/>
      <c r="AE62" s="24"/>
      <c r="AF62" s="24"/>
    </row>
    <row r="63" spans="1:32" s="80" customFormat="1" ht="15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37"/>
      <c r="AE63" s="24"/>
      <c r="AF63" s="24"/>
    </row>
    <row r="64" spans="1:32" s="80" customFormat="1" ht="45.75" customHeight="1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37"/>
      <c r="AE64" s="24"/>
      <c r="AF64" s="24"/>
    </row>
    <row r="65" spans="4:32" s="80" customFormat="1" ht="15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37"/>
      <c r="AE65" s="24"/>
      <c r="AF65" s="24"/>
    </row>
    <row r="66" spans="4:32" s="80" customFormat="1" ht="15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37"/>
      <c r="AE66" s="24"/>
      <c r="AF66" s="24"/>
    </row>
    <row r="67" spans="4:32" s="80" customFormat="1" ht="15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37"/>
      <c r="AE67" s="24"/>
      <c r="AF67" s="24"/>
    </row>
    <row r="68" spans="4:32" s="80" customFormat="1" ht="15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37"/>
      <c r="AE68" s="24"/>
      <c r="AF68" s="24"/>
    </row>
    <row r="69" spans="4:32" s="80" customFormat="1" ht="15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37"/>
      <c r="AE69" s="24"/>
      <c r="AF69" s="24"/>
    </row>
    <row r="70" spans="4:32" s="80" customFormat="1" ht="15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37"/>
      <c r="AE70" s="24"/>
      <c r="AF70" s="24"/>
    </row>
  </sheetData>
  <mergeCells count="53">
    <mergeCell ref="Z10:AC10"/>
    <mergeCell ref="L10:L12"/>
    <mergeCell ref="J11:J12"/>
    <mergeCell ref="J8:K8"/>
    <mergeCell ref="AE10:AF10"/>
    <mergeCell ref="J13:K13"/>
    <mergeCell ref="M11:M12"/>
    <mergeCell ref="M10:O10"/>
    <mergeCell ref="M13:O13"/>
    <mergeCell ref="N11:O11"/>
    <mergeCell ref="AD7:AF9"/>
    <mergeCell ref="Z11:AC11"/>
    <mergeCell ref="J9:K9"/>
    <mergeCell ref="L9:Q9"/>
    <mergeCell ref="R10:Y10"/>
    <mergeCell ref="D41:E41"/>
    <mergeCell ref="H1:I3"/>
    <mergeCell ref="I9:I12"/>
    <mergeCell ref="D35:E35"/>
    <mergeCell ref="D37:E37"/>
    <mergeCell ref="D38:E38"/>
    <mergeCell ref="D6:E6"/>
    <mergeCell ref="F4:I4"/>
    <mergeCell ref="J1:K3"/>
    <mergeCell ref="I7:K7"/>
    <mergeCell ref="D39:E39"/>
    <mergeCell ref="D42:E42"/>
    <mergeCell ref="G7:H7"/>
    <mergeCell ref="G8:G12"/>
    <mergeCell ref="H8:H12"/>
    <mergeCell ref="F7:F12"/>
    <mergeCell ref="D40:E40"/>
    <mergeCell ref="D5:E5"/>
    <mergeCell ref="P13:X13"/>
    <mergeCell ref="R11:Y11"/>
    <mergeCell ref="E7:E13"/>
    <mergeCell ref="D7:D13"/>
    <mergeCell ref="P10:P12"/>
    <mergeCell ref="J10:K10"/>
    <mergeCell ref="L7:Q7"/>
    <mergeCell ref="R7:Y7"/>
    <mergeCell ref="R8:Y8"/>
    <mergeCell ref="L8:Q8"/>
    <mergeCell ref="A44:D44"/>
    <mergeCell ref="Z44:AC44"/>
    <mergeCell ref="AE3:AF3"/>
    <mergeCell ref="AD10:AD12"/>
    <mergeCell ref="AD13:AF13"/>
    <mergeCell ref="AE11:AF11"/>
    <mergeCell ref="Z7:AC7"/>
    <mergeCell ref="Z8:AC8"/>
    <mergeCell ref="R9:Y9"/>
    <mergeCell ref="Z9:AC9"/>
  </mergeCells>
  <phoneticPr fontId="32" type="noConversion"/>
  <printOptions horizontalCentered="1"/>
  <pageMargins left="0.59055118110236227" right="0.31496062992125984" top="0.15748031496062992" bottom="0.39370078740157483" header="0.31496062992125984" footer="0.31496062992125984"/>
  <pageSetup paperSize="9" scale="60" fitToWidth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 enableFormatConditionsCalculation="0">
    <tabColor indexed="35"/>
  </sheetPr>
  <dimension ref="A1:S30"/>
  <sheetViews>
    <sheetView showZeros="0" zoomScale="75" zoomScaleSheetLayoutView="90" workbookViewId="0">
      <pane xSplit="5" ySplit="8" topLeftCell="F36" activePane="bottomRight" state="frozen"/>
      <selection activeCell="B1" sqref="B1"/>
      <selection pane="topRight" activeCell="G1" sqref="G1"/>
      <selection pane="bottomLeft" activeCell="B6" sqref="B6"/>
      <selection pane="bottomRight" activeCell="G30" sqref="G30"/>
    </sheetView>
  </sheetViews>
  <sheetFormatPr defaultColWidth="9.1640625" defaultRowHeight="15.75"/>
  <cols>
    <col min="1" max="1" width="15.1640625" style="27" customWidth="1"/>
    <col min="2" max="2" width="12" style="27" customWidth="1"/>
    <col min="3" max="3" width="12.5" style="27" customWidth="1"/>
    <col min="4" max="4" width="53.83203125" style="27" customWidth="1"/>
    <col min="5" max="5" width="47.83203125" style="28" customWidth="1"/>
    <col min="6" max="6" width="15.6640625" style="28" customWidth="1"/>
    <col min="7" max="7" width="17.5" style="28" customWidth="1"/>
    <col min="8" max="8" width="21.6640625" style="28" customWidth="1"/>
    <col min="9" max="9" width="22.33203125" style="28" customWidth="1"/>
    <col min="10" max="19" width="9.1640625" style="21"/>
    <col min="20" max="16384" width="9.1640625" style="3"/>
  </cols>
  <sheetData>
    <row r="1" spans="1:19" s="11" customFormat="1" ht="22.5" customHeight="1">
      <c r="A1" s="345"/>
      <c r="B1" s="345"/>
      <c r="C1" s="345"/>
      <c r="D1" s="345"/>
      <c r="E1" s="345"/>
      <c r="F1" s="345"/>
      <c r="G1" s="345"/>
      <c r="H1" s="345"/>
      <c r="I1" s="345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69.75" customHeight="1">
      <c r="F2" s="188"/>
      <c r="G2" s="188"/>
      <c r="H2" s="346" t="s">
        <v>386</v>
      </c>
      <c r="I2" s="346"/>
    </row>
    <row r="3" spans="1:19" ht="19.5" customHeight="1">
      <c r="F3" s="188"/>
      <c r="G3" s="188"/>
      <c r="H3" s="152"/>
      <c r="I3" s="152"/>
    </row>
    <row r="4" spans="1:19" s="17" customFormat="1" ht="48.75" customHeight="1">
      <c r="A4" s="347" t="s">
        <v>392</v>
      </c>
      <c r="B4" s="347"/>
      <c r="C4" s="347"/>
      <c r="D4" s="347"/>
      <c r="E4" s="347"/>
      <c r="F4" s="347"/>
      <c r="G4" s="347"/>
      <c r="H4" s="347"/>
      <c r="I4" s="347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119" customFormat="1">
      <c r="A5" s="110"/>
      <c r="B5" s="30"/>
      <c r="C5" s="30"/>
      <c r="D5" s="30"/>
      <c r="E5" s="30"/>
      <c r="F5" s="30"/>
      <c r="G5" s="30"/>
      <c r="H5" s="30"/>
      <c r="J5" s="118"/>
      <c r="K5" s="118"/>
      <c r="L5" s="118"/>
      <c r="M5" s="118"/>
      <c r="N5" s="118"/>
      <c r="O5" s="118"/>
      <c r="P5" s="118"/>
      <c r="Q5" s="118"/>
      <c r="R5" s="118"/>
      <c r="S5" s="118"/>
    </row>
    <row r="6" spans="1:19" s="119" customFormat="1" ht="18.75">
      <c r="A6" s="360">
        <v>25301200000</v>
      </c>
      <c r="B6" s="360"/>
      <c r="C6" s="30"/>
      <c r="D6" s="30"/>
      <c r="E6" s="30"/>
      <c r="F6" s="30"/>
      <c r="G6" s="30"/>
      <c r="H6" s="30"/>
      <c r="I6" s="117"/>
      <c r="J6" s="118"/>
      <c r="K6" s="118"/>
      <c r="L6" s="118"/>
      <c r="M6" s="118"/>
      <c r="N6" s="118"/>
      <c r="O6" s="118"/>
      <c r="P6" s="118"/>
      <c r="Q6" s="118"/>
      <c r="R6" s="118"/>
      <c r="S6" s="118"/>
    </row>
    <row r="7" spans="1:19" ht="18.75">
      <c r="A7" s="362" t="s">
        <v>340</v>
      </c>
      <c r="B7" s="362"/>
      <c r="C7" s="29"/>
      <c r="D7" s="29"/>
      <c r="E7" s="30"/>
      <c r="F7" s="30"/>
      <c r="G7" s="30"/>
      <c r="H7" s="30"/>
      <c r="I7" s="121" t="s">
        <v>96</v>
      </c>
    </row>
    <row r="8" spans="1:19" ht="124.5" customHeight="1">
      <c r="A8" s="35" t="s">
        <v>254</v>
      </c>
      <c r="B8" s="35" t="s">
        <v>255</v>
      </c>
      <c r="C8" s="35" t="s">
        <v>256</v>
      </c>
      <c r="D8" s="35" t="s">
        <v>47</v>
      </c>
      <c r="E8" s="33" t="s">
        <v>46</v>
      </c>
      <c r="F8" s="33" t="s">
        <v>287</v>
      </c>
      <c r="G8" s="33" t="s">
        <v>288</v>
      </c>
      <c r="H8" s="33" t="s">
        <v>289</v>
      </c>
      <c r="I8" s="33" t="s">
        <v>290</v>
      </c>
    </row>
    <row r="9" spans="1:19" s="284" customFormat="1" ht="15.75" customHeight="1">
      <c r="A9" s="282">
        <v>1</v>
      </c>
      <c r="B9" s="282">
        <v>2</v>
      </c>
      <c r="C9" s="282">
        <v>3</v>
      </c>
      <c r="D9" s="282">
        <v>4</v>
      </c>
      <c r="E9" s="283">
        <v>5</v>
      </c>
      <c r="F9" s="283">
        <v>6</v>
      </c>
      <c r="G9" s="283">
        <v>7</v>
      </c>
      <c r="H9" s="283">
        <v>8</v>
      </c>
      <c r="I9" s="283">
        <v>9</v>
      </c>
    </row>
    <row r="10" spans="1:19" s="187" customFormat="1">
      <c r="A10" s="162" t="s">
        <v>41</v>
      </c>
      <c r="B10" s="130"/>
      <c r="C10" s="131"/>
      <c r="D10" s="166" t="s">
        <v>97</v>
      </c>
      <c r="E10" s="185"/>
      <c r="F10" s="185"/>
      <c r="G10" s="185"/>
      <c r="H10" s="285">
        <f>H11</f>
        <v>80000</v>
      </c>
      <c r="I10" s="185">
        <f>I11</f>
        <v>0</v>
      </c>
      <c r="J10" s="186"/>
      <c r="K10" s="186"/>
      <c r="L10" s="186"/>
      <c r="M10" s="186"/>
      <c r="N10" s="186"/>
      <c r="O10" s="186"/>
      <c r="P10" s="186"/>
      <c r="Q10" s="186"/>
      <c r="R10" s="186"/>
      <c r="S10" s="186"/>
    </row>
    <row r="11" spans="1:19" s="187" customFormat="1">
      <c r="A11" s="162" t="s">
        <v>31</v>
      </c>
      <c r="B11" s="130"/>
      <c r="C11" s="131"/>
      <c r="D11" s="166" t="s">
        <v>97</v>
      </c>
      <c r="E11" s="185"/>
      <c r="F11" s="185"/>
      <c r="G11" s="185"/>
      <c r="H11" s="285">
        <f>H12</f>
        <v>80000</v>
      </c>
      <c r="I11" s="185">
        <f>I12</f>
        <v>0</v>
      </c>
      <c r="J11" s="186"/>
      <c r="K11" s="186"/>
      <c r="L11" s="186"/>
      <c r="M11" s="186"/>
      <c r="N11" s="186"/>
      <c r="O11" s="186"/>
      <c r="P11" s="186"/>
      <c r="Q11" s="186"/>
      <c r="R11" s="186"/>
      <c r="S11" s="186"/>
    </row>
    <row r="12" spans="1:19" s="26" customFormat="1" ht="78.75">
      <c r="A12" s="125" t="s">
        <v>158</v>
      </c>
      <c r="B12" s="125" t="s">
        <v>159</v>
      </c>
      <c r="C12" s="126" t="s">
        <v>32</v>
      </c>
      <c r="D12" s="127" t="s">
        <v>161</v>
      </c>
      <c r="E12" s="171" t="s">
        <v>123</v>
      </c>
      <c r="F12" s="36"/>
      <c r="G12" s="36"/>
      <c r="H12" s="286">
        <v>80000</v>
      </c>
      <c r="I12" s="36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s="11" customFormat="1" ht="31.5">
      <c r="A13" s="160" t="s">
        <v>154</v>
      </c>
      <c r="B13" s="130"/>
      <c r="C13" s="161"/>
      <c r="D13" s="166" t="s">
        <v>99</v>
      </c>
      <c r="E13" s="167"/>
      <c r="F13" s="168"/>
      <c r="G13" s="168"/>
      <c r="H13" s="259">
        <f>H14</f>
        <v>2502468</v>
      </c>
      <c r="I13" s="168"/>
    </row>
    <row r="14" spans="1:19" s="11" customFormat="1" ht="31.5">
      <c r="A14" s="162" t="s">
        <v>155</v>
      </c>
      <c r="B14" s="130"/>
      <c r="C14" s="161"/>
      <c r="D14" s="166" t="s">
        <v>99</v>
      </c>
      <c r="E14" s="167"/>
      <c r="F14" s="168"/>
      <c r="G14" s="168"/>
      <c r="H14" s="259">
        <f>H15+H16+H20+H21</f>
        <v>2502468</v>
      </c>
      <c r="I14" s="168"/>
    </row>
    <row r="15" spans="1:19" s="11" customFormat="1" ht="31.5">
      <c r="A15" s="169" t="s">
        <v>166</v>
      </c>
      <c r="B15" s="169" t="s">
        <v>124</v>
      </c>
      <c r="C15" s="170" t="s">
        <v>100</v>
      </c>
      <c r="D15" s="170" t="s">
        <v>125</v>
      </c>
      <c r="E15" s="171" t="s">
        <v>123</v>
      </c>
      <c r="F15" s="171"/>
      <c r="G15" s="171"/>
      <c r="H15" s="260">
        <v>1507468</v>
      </c>
      <c r="I15" s="171"/>
    </row>
    <row r="16" spans="1:19" s="11" customFormat="1" ht="31.5">
      <c r="A16" s="107" t="s">
        <v>156</v>
      </c>
      <c r="B16" s="107" t="s">
        <v>190</v>
      </c>
      <c r="C16" s="172" t="s">
        <v>157</v>
      </c>
      <c r="D16" s="172" t="s">
        <v>191</v>
      </c>
      <c r="E16" s="173" t="s">
        <v>42</v>
      </c>
      <c r="F16" s="173"/>
      <c r="G16" s="173"/>
      <c r="H16" s="261">
        <f>H17+H18+H19</f>
        <v>850000</v>
      </c>
      <c r="I16" s="173"/>
    </row>
    <row r="17" spans="1:11" s="11" customFormat="1" ht="31.5">
      <c r="A17" s="31" t="s">
        <v>156</v>
      </c>
      <c r="B17" s="31" t="s">
        <v>190</v>
      </c>
      <c r="C17" s="108" t="s">
        <v>157</v>
      </c>
      <c r="D17" s="108" t="s">
        <v>191</v>
      </c>
      <c r="E17" s="174" t="s">
        <v>313</v>
      </c>
      <c r="F17" s="174"/>
      <c r="G17" s="174"/>
      <c r="H17" s="262">
        <v>350000</v>
      </c>
      <c r="I17" s="174"/>
    </row>
    <row r="18" spans="1:11" s="11" customFormat="1" ht="31.5">
      <c r="A18" s="31" t="s">
        <v>156</v>
      </c>
      <c r="B18" s="31" t="s">
        <v>190</v>
      </c>
      <c r="C18" s="108" t="s">
        <v>157</v>
      </c>
      <c r="D18" s="108" t="s">
        <v>191</v>
      </c>
      <c r="E18" s="174" t="s">
        <v>384</v>
      </c>
      <c r="F18" s="174"/>
      <c r="G18" s="174"/>
      <c r="H18" s="262">
        <v>250000</v>
      </c>
      <c r="I18" s="174"/>
    </row>
    <row r="19" spans="1:11" s="11" customFormat="1" ht="31.5">
      <c r="A19" s="31" t="s">
        <v>156</v>
      </c>
      <c r="B19" s="31" t="s">
        <v>190</v>
      </c>
      <c r="C19" s="108" t="s">
        <v>157</v>
      </c>
      <c r="D19" s="108" t="s">
        <v>191</v>
      </c>
      <c r="E19" s="174" t="s">
        <v>153</v>
      </c>
      <c r="F19" s="174"/>
      <c r="G19" s="174"/>
      <c r="H19" s="262">
        <v>250000</v>
      </c>
      <c r="I19" s="174"/>
    </row>
    <row r="20" spans="1:11" s="11" customFormat="1" ht="94.5">
      <c r="A20" s="31" t="s">
        <v>268</v>
      </c>
      <c r="B20" s="31" t="s">
        <v>269</v>
      </c>
      <c r="C20" s="108" t="s">
        <v>157</v>
      </c>
      <c r="D20" s="108" t="s">
        <v>270</v>
      </c>
      <c r="E20" s="174" t="s">
        <v>143</v>
      </c>
      <c r="F20" s="175"/>
      <c r="G20" s="175"/>
      <c r="H20" s="262">
        <v>100000</v>
      </c>
      <c r="I20" s="175"/>
    </row>
    <row r="21" spans="1:11" s="61" customFormat="1" ht="31.5">
      <c r="A21" s="169" t="s">
        <v>271</v>
      </c>
      <c r="B21" s="169" t="s">
        <v>273</v>
      </c>
      <c r="C21" s="170" t="s">
        <v>272</v>
      </c>
      <c r="D21" s="170" t="s">
        <v>274</v>
      </c>
      <c r="E21" s="174" t="s">
        <v>123</v>
      </c>
      <c r="F21" s="174"/>
      <c r="G21" s="174"/>
      <c r="H21" s="262">
        <v>45000</v>
      </c>
      <c r="I21" s="174"/>
    </row>
    <row r="22" spans="1:11" ht="31.5">
      <c r="A22" s="163" t="s">
        <v>201</v>
      </c>
      <c r="B22" s="164"/>
      <c r="C22" s="165"/>
      <c r="D22" s="177" t="s">
        <v>351</v>
      </c>
      <c r="E22" s="178"/>
      <c r="F22" s="179"/>
      <c r="G22" s="179"/>
      <c r="H22" s="263">
        <f>H23</f>
        <v>1813700</v>
      </c>
      <c r="I22" s="179"/>
    </row>
    <row r="23" spans="1:11" ht="31.5">
      <c r="A23" s="163" t="s">
        <v>202</v>
      </c>
      <c r="B23" s="164"/>
      <c r="C23" s="165"/>
      <c r="D23" s="177" t="s">
        <v>351</v>
      </c>
      <c r="E23" s="178"/>
      <c r="F23" s="179"/>
      <c r="G23" s="179"/>
      <c r="H23" s="263">
        <f>H24+H26+H27</f>
        <v>1813700</v>
      </c>
      <c r="I23" s="179"/>
    </row>
    <row r="24" spans="1:11" ht="78.75">
      <c r="A24" s="31" t="s">
        <v>203</v>
      </c>
      <c r="B24" s="31" t="s">
        <v>115</v>
      </c>
      <c r="C24" s="108" t="s">
        <v>108</v>
      </c>
      <c r="D24" s="108" t="s">
        <v>275</v>
      </c>
      <c r="E24" s="174" t="s">
        <v>123</v>
      </c>
      <c r="F24" s="180"/>
      <c r="G24" s="180"/>
      <c r="H24" s="264">
        <v>180700</v>
      </c>
      <c r="I24" s="180"/>
    </row>
    <row r="25" spans="1:11" ht="94.5">
      <c r="A25" s="31"/>
      <c r="B25" s="31"/>
      <c r="C25" s="108"/>
      <c r="D25" s="108"/>
      <c r="E25" s="176" t="s">
        <v>385</v>
      </c>
      <c r="F25" s="180"/>
      <c r="G25" s="180"/>
      <c r="H25" s="264">
        <v>180700</v>
      </c>
      <c r="I25" s="180"/>
    </row>
    <row r="26" spans="1:11" ht="47.25">
      <c r="A26" s="169" t="s">
        <v>205</v>
      </c>
      <c r="B26" s="169" t="s">
        <v>116</v>
      </c>
      <c r="C26" s="170" t="s">
        <v>109</v>
      </c>
      <c r="D26" s="170" t="s">
        <v>135</v>
      </c>
      <c r="E26" s="174" t="s">
        <v>123</v>
      </c>
      <c r="F26" s="174"/>
      <c r="G26" s="174"/>
      <c r="H26" s="262">
        <v>1508000</v>
      </c>
      <c r="I26" s="174"/>
    </row>
    <row r="27" spans="1:11" ht="31.5">
      <c r="A27" s="125" t="s">
        <v>248</v>
      </c>
      <c r="B27" s="125" t="s">
        <v>276</v>
      </c>
      <c r="C27" s="126" t="s">
        <v>110</v>
      </c>
      <c r="D27" s="127" t="s">
        <v>250</v>
      </c>
      <c r="E27" s="174" t="s">
        <v>123</v>
      </c>
      <c r="F27" s="174"/>
      <c r="G27" s="174"/>
      <c r="H27" s="262">
        <v>125000</v>
      </c>
      <c r="I27" s="174"/>
    </row>
    <row r="28" spans="1:11">
      <c r="A28" s="164"/>
      <c r="B28" s="164"/>
      <c r="C28" s="181"/>
      <c r="D28" s="164" t="s">
        <v>42</v>
      </c>
      <c r="E28" s="182"/>
      <c r="F28" s="183"/>
      <c r="G28" s="183"/>
      <c r="H28" s="265">
        <f>H10+H13+H22</f>
        <v>4396168</v>
      </c>
      <c r="I28" s="184">
        <f>I10+I13+I22</f>
        <v>0</v>
      </c>
    </row>
    <row r="29" spans="1:11" ht="10.5" customHeight="1">
      <c r="H29" s="195">
        <f>H28-дод.2!E20</f>
        <v>0</v>
      </c>
    </row>
    <row r="30" spans="1:11" s="16" customFormat="1" ht="40.5" customHeight="1">
      <c r="A30" s="341" t="s">
        <v>10</v>
      </c>
      <c r="B30" s="341"/>
      <c r="C30" s="341"/>
      <c r="D30" s="341"/>
      <c r="E30" s="27"/>
      <c r="F30" s="27"/>
      <c r="G30" s="27" t="s">
        <v>95</v>
      </c>
      <c r="H30" s="27"/>
      <c r="I30" s="27"/>
      <c r="J30" s="27"/>
      <c r="K30" s="27"/>
    </row>
  </sheetData>
  <mergeCells count="6">
    <mergeCell ref="A30:D30"/>
    <mergeCell ref="A7:B7"/>
    <mergeCell ref="A1:I1"/>
    <mergeCell ref="A4:I4"/>
    <mergeCell ref="A6:B6"/>
    <mergeCell ref="H2:I2"/>
  </mergeCells>
  <phoneticPr fontId="24" type="noConversion"/>
  <printOptions horizontalCentered="1"/>
  <pageMargins left="0.35433070866141736" right="0" top="0.59055118110236227" bottom="0.31496062992125984" header="0.23622047244094491" footer="0.19685039370078741"/>
  <pageSetup paperSize="9" scale="72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DF671"/>
  <sheetViews>
    <sheetView showZeros="0" tabSelected="1" topLeftCell="A4" zoomScale="65" zoomScaleSheetLayoutView="95" workbookViewId="0">
      <pane xSplit="6" ySplit="6" topLeftCell="G50" activePane="bottomRight" state="frozen"/>
      <selection activeCell="A4" sqref="A4"/>
      <selection pane="topRight" activeCell="G4" sqref="G4"/>
      <selection pane="bottomLeft" activeCell="A10" sqref="A10"/>
      <selection pane="bottomRight" activeCell="L51" sqref="L51"/>
    </sheetView>
  </sheetViews>
  <sheetFormatPr defaultColWidth="9.1640625" defaultRowHeight="16.5"/>
  <cols>
    <col min="1" max="1" width="17.1640625" style="104" customWidth="1"/>
    <col min="2" max="2" width="13.83203125" style="103" customWidth="1"/>
    <col min="3" max="3" width="10.83203125" style="104" customWidth="1"/>
    <col min="4" max="4" width="59.5" style="103" customWidth="1"/>
    <col min="5" max="5" width="47.33203125" style="105" customWidth="1"/>
    <col min="6" max="6" width="20" style="105" customWidth="1"/>
    <col min="7" max="7" width="25.83203125" style="304" customWidth="1"/>
    <col min="8" max="9" width="21.1640625" style="103" customWidth="1"/>
    <col min="10" max="10" width="22.33203125" style="96" customWidth="1"/>
    <col min="11" max="11" width="21.6640625" style="23" customWidth="1"/>
    <col min="12" max="12" width="17.83203125" style="23" customWidth="1"/>
    <col min="13" max="16" width="9.1640625" style="23"/>
    <col min="17" max="17" width="8.83203125" style="23" customWidth="1"/>
    <col min="18" max="47" width="9.1640625" style="23"/>
    <col min="48" max="16384" width="9.1640625" style="3"/>
  </cols>
  <sheetData>
    <row r="1" spans="1:47" s="11" customFormat="1" ht="13.5" customHeight="1">
      <c r="A1" s="380"/>
      <c r="B1" s="380"/>
      <c r="C1" s="380"/>
      <c r="D1" s="380"/>
      <c r="E1" s="380"/>
      <c r="F1" s="380"/>
      <c r="G1" s="380"/>
      <c r="H1" s="380"/>
      <c r="I1" s="380"/>
      <c r="J1" s="96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</row>
    <row r="2" spans="1:47" ht="89.25" customHeight="1">
      <c r="H2" s="378" t="s">
        <v>346</v>
      </c>
      <c r="I2" s="378"/>
    </row>
    <row r="3" spans="1:47" ht="61.5" customHeight="1">
      <c r="A3" s="387" t="s">
        <v>393</v>
      </c>
      <c r="B3" s="387"/>
      <c r="C3" s="387"/>
      <c r="D3" s="387"/>
      <c r="E3" s="387"/>
      <c r="F3" s="387"/>
      <c r="G3" s="387"/>
      <c r="H3" s="387"/>
      <c r="I3" s="387"/>
    </row>
    <row r="4" spans="1:47" s="119" customFormat="1">
      <c r="A4" s="270"/>
      <c r="B4" s="223"/>
      <c r="C4" s="224"/>
      <c r="D4" s="223"/>
      <c r="E4" s="225"/>
      <c r="F4" s="225"/>
      <c r="G4" s="305"/>
      <c r="H4" s="223"/>
      <c r="I4" s="226"/>
      <c r="J4" s="223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</row>
    <row r="5" spans="1:47" s="119" customFormat="1">
      <c r="A5" s="389">
        <v>25301200000</v>
      </c>
      <c r="B5" s="389"/>
      <c r="C5" s="224"/>
      <c r="D5" s="223"/>
      <c r="E5" s="225"/>
      <c r="F5" s="225"/>
      <c r="G5" s="305"/>
      <c r="H5" s="223"/>
      <c r="I5" s="226"/>
      <c r="J5" s="223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</row>
    <row r="6" spans="1:47">
      <c r="A6" s="390" t="s">
        <v>340</v>
      </c>
      <c r="B6" s="390"/>
      <c r="C6" s="224"/>
      <c r="D6" s="223"/>
      <c r="E6" s="225"/>
      <c r="F6" s="225"/>
      <c r="G6" s="305"/>
      <c r="H6" s="223"/>
      <c r="I6" s="227" t="s">
        <v>341</v>
      </c>
    </row>
    <row r="7" spans="1:47" s="48" customFormat="1" ht="107.25" customHeight="1">
      <c r="A7" s="374" t="s">
        <v>260</v>
      </c>
      <c r="B7" s="376" t="s">
        <v>261</v>
      </c>
      <c r="C7" s="374" t="s">
        <v>262</v>
      </c>
      <c r="D7" s="376" t="s">
        <v>47</v>
      </c>
      <c r="E7" s="385" t="s">
        <v>43</v>
      </c>
      <c r="F7" s="385" t="s">
        <v>285</v>
      </c>
      <c r="G7" s="383" t="s">
        <v>286</v>
      </c>
      <c r="H7" s="376" t="s">
        <v>22</v>
      </c>
      <c r="I7" s="381" t="s">
        <v>23</v>
      </c>
      <c r="J7" s="382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</row>
    <row r="8" spans="1:47" s="48" customFormat="1" ht="54" customHeight="1">
      <c r="A8" s="375"/>
      <c r="B8" s="377"/>
      <c r="C8" s="375"/>
      <c r="D8" s="377"/>
      <c r="E8" s="386"/>
      <c r="F8" s="386"/>
      <c r="G8" s="384"/>
      <c r="H8" s="377"/>
      <c r="I8" s="47" t="s">
        <v>295</v>
      </c>
      <c r="J8" s="53" t="s">
        <v>296</v>
      </c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</row>
    <row r="9" spans="1:47" s="222" customFormat="1" ht="16.5" customHeight="1">
      <c r="A9" s="217">
        <v>1</v>
      </c>
      <c r="B9" s="153">
        <v>2</v>
      </c>
      <c r="C9" s="217" t="s">
        <v>1</v>
      </c>
      <c r="D9" s="153">
        <v>4</v>
      </c>
      <c r="E9" s="218">
        <v>5</v>
      </c>
      <c r="F9" s="218">
        <v>6</v>
      </c>
      <c r="G9" s="220">
        <v>7</v>
      </c>
      <c r="H9" s="153">
        <v>8</v>
      </c>
      <c r="I9" s="47">
        <v>9</v>
      </c>
      <c r="J9" s="228">
        <v>10</v>
      </c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</row>
    <row r="10" spans="1:47" s="222" customFormat="1">
      <c r="A10" s="299" t="s">
        <v>41</v>
      </c>
      <c r="B10" s="311"/>
      <c r="C10" s="312"/>
      <c r="D10" s="291" t="s">
        <v>97</v>
      </c>
      <c r="E10" s="313"/>
      <c r="F10" s="313"/>
      <c r="G10" s="306">
        <f t="shared" ref="G10:G54" si="0">H10+I10</f>
        <v>471116</v>
      </c>
      <c r="H10" s="317">
        <f>H11</f>
        <v>471116</v>
      </c>
      <c r="I10" s="314"/>
      <c r="J10" s="315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</row>
    <row r="11" spans="1:47" s="222" customFormat="1">
      <c r="A11" s="299" t="s">
        <v>31</v>
      </c>
      <c r="B11" s="311"/>
      <c r="C11" s="312"/>
      <c r="D11" s="291" t="s">
        <v>97</v>
      </c>
      <c r="E11" s="313"/>
      <c r="F11" s="313"/>
      <c r="G11" s="306">
        <f t="shared" si="0"/>
        <v>471116</v>
      </c>
      <c r="H11" s="317">
        <f>H12+H13+H14+H15+H16+H17</f>
        <v>471116</v>
      </c>
      <c r="I11" s="314"/>
      <c r="J11" s="315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</row>
    <row r="12" spans="1:47" s="48" customFormat="1" ht="82.5">
      <c r="A12" s="49" t="s">
        <v>152</v>
      </c>
      <c r="B12" s="49" t="s">
        <v>121</v>
      </c>
      <c r="C12" s="50" t="s">
        <v>98</v>
      </c>
      <c r="D12" s="51" t="s">
        <v>151</v>
      </c>
      <c r="E12" s="197" t="s">
        <v>411</v>
      </c>
      <c r="F12" s="53" t="s">
        <v>2</v>
      </c>
      <c r="G12" s="307">
        <f t="shared" si="0"/>
        <v>10816</v>
      </c>
      <c r="H12" s="267">
        <v>10816</v>
      </c>
      <c r="I12" s="267"/>
      <c r="J12" s="198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</row>
    <row r="13" spans="1:47" s="48" customFormat="1" ht="82.5">
      <c r="A13" s="49" t="s">
        <v>152</v>
      </c>
      <c r="B13" s="49" t="s">
        <v>121</v>
      </c>
      <c r="C13" s="50" t="s">
        <v>98</v>
      </c>
      <c r="D13" s="51" t="s">
        <v>151</v>
      </c>
      <c r="E13" s="53" t="s">
        <v>394</v>
      </c>
      <c r="F13" s="53" t="s">
        <v>2</v>
      </c>
      <c r="G13" s="307">
        <f t="shared" si="0"/>
        <v>290300</v>
      </c>
      <c r="H13" s="267">
        <v>290300</v>
      </c>
      <c r="I13" s="268"/>
      <c r="J13" s="198"/>
      <c r="K13" s="96">
        <v>306790</v>
      </c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</row>
    <row r="14" spans="1:47" s="48" customFormat="1" ht="115.5">
      <c r="A14" s="49" t="s">
        <v>152</v>
      </c>
      <c r="B14" s="49" t="s">
        <v>121</v>
      </c>
      <c r="C14" s="50" t="s">
        <v>98</v>
      </c>
      <c r="D14" s="51" t="s">
        <v>151</v>
      </c>
      <c r="E14" s="53" t="s">
        <v>395</v>
      </c>
      <c r="F14" s="53" t="s">
        <v>5</v>
      </c>
      <c r="G14" s="307">
        <f t="shared" si="0"/>
        <v>10000</v>
      </c>
      <c r="H14" s="267">
        <v>10000</v>
      </c>
      <c r="I14" s="267"/>
      <c r="J14" s="198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</row>
    <row r="15" spans="1:47" s="48" customFormat="1" ht="82.5">
      <c r="A15" s="49" t="s">
        <v>152</v>
      </c>
      <c r="B15" s="49" t="s">
        <v>121</v>
      </c>
      <c r="C15" s="50" t="s">
        <v>98</v>
      </c>
      <c r="D15" s="51" t="s">
        <v>151</v>
      </c>
      <c r="E15" s="197" t="s">
        <v>396</v>
      </c>
      <c r="F15" s="53" t="s">
        <v>2</v>
      </c>
      <c r="G15" s="307">
        <f t="shared" si="0"/>
        <v>50000</v>
      </c>
      <c r="H15" s="267">
        <v>50000</v>
      </c>
      <c r="I15" s="267"/>
      <c r="J15" s="198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</row>
    <row r="16" spans="1:47" s="48" customFormat="1" ht="99">
      <c r="A16" s="199" t="s">
        <v>152</v>
      </c>
      <c r="B16" s="199" t="s">
        <v>121</v>
      </c>
      <c r="C16" s="200" t="s">
        <v>98</v>
      </c>
      <c r="D16" s="201" t="s">
        <v>151</v>
      </c>
      <c r="E16" s="53" t="s">
        <v>397</v>
      </c>
      <c r="F16" s="53" t="s">
        <v>333</v>
      </c>
      <c r="G16" s="293">
        <f t="shared" si="0"/>
        <v>100000</v>
      </c>
      <c r="H16" s="267">
        <v>100000</v>
      </c>
      <c r="I16" s="268"/>
      <c r="J16" s="198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</row>
    <row r="17" spans="1:47" s="48" customFormat="1" ht="82.5">
      <c r="A17" s="271" t="s">
        <v>398</v>
      </c>
      <c r="B17" s="229" t="s">
        <v>399</v>
      </c>
      <c r="C17" s="230" t="s">
        <v>383</v>
      </c>
      <c r="D17" s="231" t="s">
        <v>400</v>
      </c>
      <c r="E17" s="97" t="s">
        <v>412</v>
      </c>
      <c r="F17" s="53" t="s">
        <v>2</v>
      </c>
      <c r="G17" s="293">
        <f t="shared" si="0"/>
        <v>10000</v>
      </c>
      <c r="H17" s="267">
        <v>10000</v>
      </c>
      <c r="I17" s="268"/>
      <c r="J17" s="198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</row>
    <row r="18" spans="1:47" s="222" customFormat="1" ht="44.25" customHeight="1">
      <c r="A18" s="299" t="s">
        <v>154</v>
      </c>
      <c r="B18" s="316"/>
      <c r="C18" s="290"/>
      <c r="D18" s="291" t="s">
        <v>99</v>
      </c>
      <c r="E18" s="300"/>
      <c r="F18" s="300"/>
      <c r="G18" s="293">
        <f t="shared" si="0"/>
        <v>4170578</v>
      </c>
      <c r="H18" s="317">
        <f>H19</f>
        <v>3220578</v>
      </c>
      <c r="I18" s="294">
        <f>I19</f>
        <v>950000</v>
      </c>
      <c r="J18" s="295">
        <f>J19</f>
        <v>950000</v>
      </c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</row>
    <row r="19" spans="1:47" s="222" customFormat="1" ht="45.75" customHeight="1">
      <c r="A19" s="299" t="s">
        <v>155</v>
      </c>
      <c r="B19" s="316"/>
      <c r="C19" s="290"/>
      <c r="D19" s="291" t="s">
        <v>99</v>
      </c>
      <c r="E19" s="300"/>
      <c r="F19" s="300"/>
      <c r="G19" s="293">
        <f>H19+I19</f>
        <v>4170578</v>
      </c>
      <c r="H19" s="317">
        <f>SUM(H20:H42)</f>
        <v>3220578</v>
      </c>
      <c r="I19" s="294">
        <f>SUM(I20:I42)</f>
        <v>950000</v>
      </c>
      <c r="J19" s="295">
        <f>SUM(J20:J42)</f>
        <v>950000</v>
      </c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</row>
    <row r="20" spans="1:47" s="48" customFormat="1" ht="87.75" customHeight="1">
      <c r="A20" s="199" t="s">
        <v>165</v>
      </c>
      <c r="B20" s="199" t="s">
        <v>121</v>
      </c>
      <c r="C20" s="200" t="s">
        <v>98</v>
      </c>
      <c r="D20" s="201" t="s">
        <v>151</v>
      </c>
      <c r="E20" s="203" t="s">
        <v>401</v>
      </c>
      <c r="F20" s="53" t="s">
        <v>2</v>
      </c>
      <c r="G20" s="293">
        <f t="shared" si="0"/>
        <v>340000</v>
      </c>
      <c r="H20" s="267">
        <v>340000</v>
      </c>
      <c r="I20" s="268"/>
      <c r="J20" s="198"/>
      <c r="K20" s="96">
        <v>340000</v>
      </c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</row>
    <row r="21" spans="1:47" s="48" customFormat="1" ht="82.5">
      <c r="A21" s="199" t="s">
        <v>165</v>
      </c>
      <c r="B21" s="199" t="s">
        <v>121</v>
      </c>
      <c r="C21" s="200" t="s">
        <v>98</v>
      </c>
      <c r="D21" s="201" t="s">
        <v>151</v>
      </c>
      <c r="E21" s="197" t="s">
        <v>394</v>
      </c>
      <c r="F21" s="53" t="s">
        <v>2</v>
      </c>
      <c r="G21" s="293">
        <f t="shared" si="0"/>
        <v>5100</v>
      </c>
      <c r="H21" s="267">
        <v>5100</v>
      </c>
      <c r="I21" s="268"/>
      <c r="J21" s="198"/>
      <c r="K21" s="96">
        <v>5100</v>
      </c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</row>
    <row r="22" spans="1:47" s="48" customFormat="1" ht="82.5">
      <c r="A22" s="199" t="s">
        <v>165</v>
      </c>
      <c r="B22" s="199" t="s">
        <v>121</v>
      </c>
      <c r="C22" s="200" t="s">
        <v>98</v>
      </c>
      <c r="D22" s="201" t="s">
        <v>151</v>
      </c>
      <c r="E22" s="197" t="s">
        <v>402</v>
      </c>
      <c r="F22" s="53" t="s">
        <v>2</v>
      </c>
      <c r="G22" s="293">
        <f t="shared" si="0"/>
        <v>80000</v>
      </c>
      <c r="H22" s="267">
        <v>80000</v>
      </c>
      <c r="I22" s="268"/>
      <c r="J22" s="198"/>
      <c r="K22" s="96">
        <v>80000</v>
      </c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</row>
    <row r="23" spans="1:47" s="48" customFormat="1" ht="82.5">
      <c r="A23" s="271" t="s">
        <v>347</v>
      </c>
      <c r="B23" s="229" t="s">
        <v>348</v>
      </c>
      <c r="C23" s="230" t="s">
        <v>102</v>
      </c>
      <c r="D23" s="231" t="s">
        <v>349</v>
      </c>
      <c r="E23" s="53" t="s">
        <v>413</v>
      </c>
      <c r="F23" s="53" t="s">
        <v>2</v>
      </c>
      <c r="G23" s="293">
        <f t="shared" si="0"/>
        <v>21000</v>
      </c>
      <c r="H23" s="267">
        <v>21000</v>
      </c>
      <c r="I23" s="268"/>
      <c r="J23" s="198"/>
      <c r="K23" s="96">
        <v>21000</v>
      </c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</row>
    <row r="24" spans="1:47" s="48" customFormat="1" ht="82.5">
      <c r="A24" s="271" t="s">
        <v>347</v>
      </c>
      <c r="B24" s="229" t="s">
        <v>348</v>
      </c>
      <c r="C24" s="230" t="s">
        <v>102</v>
      </c>
      <c r="D24" s="231" t="s">
        <v>349</v>
      </c>
      <c r="E24" s="53" t="s">
        <v>414</v>
      </c>
      <c r="F24" s="53" t="s">
        <v>2</v>
      </c>
      <c r="G24" s="293">
        <f t="shared" si="0"/>
        <v>1000000</v>
      </c>
      <c r="H24" s="267">
        <v>1000000</v>
      </c>
      <c r="I24" s="268"/>
      <c r="J24" s="198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</row>
    <row r="25" spans="1:47" s="48" customFormat="1" ht="82.5">
      <c r="A25" s="199" t="s">
        <v>172</v>
      </c>
      <c r="B25" s="199" t="s">
        <v>241</v>
      </c>
      <c r="C25" s="199" t="s">
        <v>102</v>
      </c>
      <c r="D25" s="201" t="s">
        <v>240</v>
      </c>
      <c r="E25" s="197" t="s">
        <v>415</v>
      </c>
      <c r="F25" s="53" t="s">
        <v>2</v>
      </c>
      <c r="G25" s="293">
        <f t="shared" si="0"/>
        <v>14100</v>
      </c>
      <c r="H25" s="267">
        <v>14100</v>
      </c>
      <c r="I25" s="268"/>
      <c r="J25" s="198"/>
      <c r="K25" s="96">
        <v>14100</v>
      </c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</row>
    <row r="26" spans="1:47" s="48" customFormat="1" ht="82.5">
      <c r="A26" s="199" t="s">
        <v>172</v>
      </c>
      <c r="B26" s="199" t="s">
        <v>241</v>
      </c>
      <c r="C26" s="199" t="s">
        <v>102</v>
      </c>
      <c r="D26" s="201" t="s">
        <v>240</v>
      </c>
      <c r="E26" s="53" t="s">
        <v>403</v>
      </c>
      <c r="F26" s="53" t="s">
        <v>2</v>
      </c>
      <c r="G26" s="293">
        <f>H26+I26</f>
        <v>398940</v>
      </c>
      <c r="H26" s="267">
        <v>398940</v>
      </c>
      <c r="I26" s="268"/>
      <c r="J26" s="198"/>
      <c r="K26" s="96">
        <v>413985</v>
      </c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</row>
    <row r="27" spans="1:47" s="48" customFormat="1" ht="82.5">
      <c r="A27" s="199" t="s">
        <v>172</v>
      </c>
      <c r="B27" s="199" t="s">
        <v>241</v>
      </c>
      <c r="C27" s="199" t="s">
        <v>102</v>
      </c>
      <c r="D27" s="201" t="s">
        <v>240</v>
      </c>
      <c r="E27" s="204" t="s">
        <v>404</v>
      </c>
      <c r="F27" s="53" t="s">
        <v>2</v>
      </c>
      <c r="G27" s="293">
        <f>H27+I27</f>
        <v>50000</v>
      </c>
      <c r="H27" s="267">
        <v>50000</v>
      </c>
      <c r="I27" s="268"/>
      <c r="J27" s="198"/>
      <c r="K27" s="96">
        <v>50000</v>
      </c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</row>
    <row r="28" spans="1:47" s="48" customFormat="1" ht="82.5">
      <c r="A28" s="199" t="s">
        <v>172</v>
      </c>
      <c r="B28" s="199" t="s">
        <v>241</v>
      </c>
      <c r="C28" s="199" t="s">
        <v>102</v>
      </c>
      <c r="D28" s="201" t="s">
        <v>240</v>
      </c>
      <c r="E28" s="197" t="s">
        <v>416</v>
      </c>
      <c r="F28" s="53" t="s">
        <v>2</v>
      </c>
      <c r="G28" s="293">
        <f>H28+I28</f>
        <v>348588</v>
      </c>
      <c r="H28" s="267">
        <v>348588</v>
      </c>
      <c r="I28" s="268"/>
      <c r="J28" s="198"/>
      <c r="K28" s="96">
        <v>448588</v>
      </c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</row>
    <row r="29" spans="1:47" s="48" customFormat="1" ht="106.5" customHeight="1">
      <c r="A29" s="199" t="s">
        <v>173</v>
      </c>
      <c r="B29" s="205">
        <v>3112</v>
      </c>
      <c r="C29" s="200" t="s">
        <v>103</v>
      </c>
      <c r="D29" s="201" t="s">
        <v>235</v>
      </c>
      <c r="E29" s="197" t="s">
        <v>12</v>
      </c>
      <c r="F29" s="197" t="s">
        <v>292</v>
      </c>
      <c r="G29" s="293">
        <f t="shared" si="0"/>
        <v>16500</v>
      </c>
      <c r="H29" s="267">
        <v>16500</v>
      </c>
      <c r="I29" s="268"/>
      <c r="J29" s="198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</row>
    <row r="30" spans="1:47" s="48" customFormat="1" ht="75.75" customHeight="1">
      <c r="A30" s="199" t="s">
        <v>177</v>
      </c>
      <c r="B30" s="199" t="s">
        <v>178</v>
      </c>
      <c r="C30" s="199" t="s">
        <v>103</v>
      </c>
      <c r="D30" s="199" t="s">
        <v>179</v>
      </c>
      <c r="E30" s="203" t="s">
        <v>258</v>
      </c>
      <c r="F30" s="197" t="s">
        <v>331</v>
      </c>
      <c r="G30" s="293">
        <f t="shared" si="0"/>
        <v>15000</v>
      </c>
      <c r="H30" s="267">
        <v>15000</v>
      </c>
      <c r="I30" s="268"/>
      <c r="J30" s="198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</row>
    <row r="31" spans="1:47" s="48" customFormat="1" ht="73.5" customHeight="1">
      <c r="A31" s="199" t="s">
        <v>180</v>
      </c>
      <c r="B31" s="199" t="s">
        <v>181</v>
      </c>
      <c r="C31" s="199" t="s">
        <v>103</v>
      </c>
      <c r="D31" s="199" t="s">
        <v>242</v>
      </c>
      <c r="E31" s="197" t="s">
        <v>149</v>
      </c>
      <c r="F31" s="197" t="s">
        <v>7</v>
      </c>
      <c r="G31" s="293">
        <f t="shared" si="0"/>
        <v>30000</v>
      </c>
      <c r="H31" s="267">
        <v>30000</v>
      </c>
      <c r="I31" s="268"/>
      <c r="J31" s="198"/>
      <c r="K31" s="98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</row>
    <row r="32" spans="1:47" s="48" customFormat="1" ht="115.5">
      <c r="A32" s="199" t="s">
        <v>182</v>
      </c>
      <c r="B32" s="205">
        <v>3131</v>
      </c>
      <c r="C32" s="200">
        <v>1040</v>
      </c>
      <c r="D32" s="201" t="s">
        <v>183</v>
      </c>
      <c r="E32" s="197" t="s">
        <v>149</v>
      </c>
      <c r="F32" s="197" t="s">
        <v>7</v>
      </c>
      <c r="G32" s="293">
        <f t="shared" si="0"/>
        <v>40000</v>
      </c>
      <c r="H32" s="267">
        <v>40000</v>
      </c>
      <c r="I32" s="268"/>
      <c r="J32" s="198"/>
      <c r="K32" s="99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</row>
    <row r="33" spans="1:110" s="48" customFormat="1" ht="63" customHeight="1">
      <c r="A33" s="199" t="s">
        <v>184</v>
      </c>
      <c r="B33" s="200">
        <v>5011</v>
      </c>
      <c r="C33" s="200">
        <v>810</v>
      </c>
      <c r="D33" s="201" t="s">
        <v>238</v>
      </c>
      <c r="E33" s="197" t="s">
        <v>417</v>
      </c>
      <c r="F33" s="197" t="s">
        <v>6</v>
      </c>
      <c r="G33" s="293">
        <f t="shared" si="0"/>
        <v>262000</v>
      </c>
      <c r="H33" s="267">
        <v>262000</v>
      </c>
      <c r="I33" s="268"/>
      <c r="J33" s="198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</row>
    <row r="34" spans="1:110" s="48" customFormat="1" ht="93.75" customHeight="1">
      <c r="A34" s="199" t="s">
        <v>156</v>
      </c>
      <c r="B34" s="199" t="s">
        <v>190</v>
      </c>
      <c r="C34" s="199" t="s">
        <v>157</v>
      </c>
      <c r="D34" s="201" t="s">
        <v>191</v>
      </c>
      <c r="E34" s="204" t="s">
        <v>404</v>
      </c>
      <c r="F34" s="53" t="s">
        <v>2</v>
      </c>
      <c r="G34" s="293">
        <f>H34+I34</f>
        <v>350000</v>
      </c>
      <c r="H34" s="267"/>
      <c r="I34" s="269">
        <f>J34</f>
        <v>350000</v>
      </c>
      <c r="J34" s="206">
        <v>350000</v>
      </c>
      <c r="K34" s="96">
        <v>350000</v>
      </c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</row>
    <row r="35" spans="1:110" s="48" customFormat="1" ht="89.25" customHeight="1">
      <c r="A35" s="199" t="s">
        <v>156</v>
      </c>
      <c r="B35" s="200">
        <v>6082</v>
      </c>
      <c r="C35" s="199" t="s">
        <v>157</v>
      </c>
      <c r="D35" s="201" t="s">
        <v>191</v>
      </c>
      <c r="E35" s="204" t="s">
        <v>405</v>
      </c>
      <c r="F35" s="53" t="s">
        <v>2</v>
      </c>
      <c r="G35" s="293">
        <f>H35+I35</f>
        <v>500000</v>
      </c>
      <c r="H35" s="267"/>
      <c r="I35" s="269">
        <f>J35</f>
        <v>500000</v>
      </c>
      <c r="J35" s="206">
        <v>500000</v>
      </c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</row>
    <row r="36" spans="1:110" s="48" customFormat="1" ht="99">
      <c r="A36" s="199" t="s">
        <v>268</v>
      </c>
      <c r="B36" s="199" t="s">
        <v>269</v>
      </c>
      <c r="C36" s="199" t="s">
        <v>157</v>
      </c>
      <c r="D36" s="212" t="s">
        <v>270</v>
      </c>
      <c r="E36" s="204" t="s">
        <v>148</v>
      </c>
      <c r="F36" s="204" t="s">
        <v>291</v>
      </c>
      <c r="G36" s="293">
        <f>H36+I36</f>
        <v>100000</v>
      </c>
      <c r="H36" s="267"/>
      <c r="I36" s="269">
        <f>J36</f>
        <v>100000</v>
      </c>
      <c r="J36" s="206">
        <v>100000</v>
      </c>
      <c r="K36" s="379"/>
      <c r="L36" s="379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</row>
    <row r="37" spans="1:110" s="48" customFormat="1" ht="99">
      <c r="A37" s="199" t="s">
        <v>192</v>
      </c>
      <c r="B37" s="199" t="s">
        <v>193</v>
      </c>
      <c r="C37" s="199" t="s">
        <v>45</v>
      </c>
      <c r="D37" s="201" t="s">
        <v>134</v>
      </c>
      <c r="E37" s="197" t="s">
        <v>13</v>
      </c>
      <c r="F37" s="197" t="s">
        <v>334</v>
      </c>
      <c r="G37" s="293">
        <f t="shared" si="0"/>
        <v>105000</v>
      </c>
      <c r="H37" s="267">
        <v>105000</v>
      </c>
      <c r="I37" s="268"/>
      <c r="J37" s="198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</row>
    <row r="38" spans="1:110" s="48" customFormat="1" ht="99">
      <c r="A38" s="199" t="s">
        <v>194</v>
      </c>
      <c r="B38" s="199" t="s">
        <v>195</v>
      </c>
      <c r="C38" s="199" t="s">
        <v>105</v>
      </c>
      <c r="D38" s="201" t="s">
        <v>236</v>
      </c>
      <c r="E38" s="197" t="s">
        <v>122</v>
      </c>
      <c r="F38" s="197" t="s">
        <v>293</v>
      </c>
      <c r="G38" s="293">
        <f t="shared" si="0"/>
        <v>64350</v>
      </c>
      <c r="H38" s="267">
        <v>64350</v>
      </c>
      <c r="I38" s="268"/>
      <c r="J38" s="198"/>
      <c r="K38" s="373"/>
      <c r="L38" s="373"/>
      <c r="M38" s="373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</row>
    <row r="39" spans="1:110" s="48" customFormat="1" ht="95.25" customHeight="1">
      <c r="A39" s="199" t="s">
        <v>196</v>
      </c>
      <c r="B39" s="205">
        <v>8220</v>
      </c>
      <c r="C39" s="200">
        <v>380</v>
      </c>
      <c r="D39" s="201" t="s">
        <v>237</v>
      </c>
      <c r="E39" s="197" t="s">
        <v>406</v>
      </c>
      <c r="F39" s="53" t="s">
        <v>2</v>
      </c>
      <c r="G39" s="293">
        <f t="shared" si="0"/>
        <v>65000</v>
      </c>
      <c r="H39" s="267">
        <v>65000</v>
      </c>
      <c r="I39" s="268"/>
      <c r="J39" s="198"/>
      <c r="K39" s="96">
        <v>65000</v>
      </c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</row>
    <row r="40" spans="1:110" s="48" customFormat="1" ht="102.75" customHeight="1">
      <c r="A40" s="199" t="s">
        <v>196</v>
      </c>
      <c r="B40" s="205">
        <v>8220</v>
      </c>
      <c r="C40" s="200">
        <v>380</v>
      </c>
      <c r="D40" s="201" t="s">
        <v>237</v>
      </c>
      <c r="E40" s="197" t="s">
        <v>418</v>
      </c>
      <c r="F40" s="53" t="s">
        <v>2</v>
      </c>
      <c r="G40" s="293">
        <f t="shared" si="0"/>
        <v>155000</v>
      </c>
      <c r="H40" s="267">
        <v>155000</v>
      </c>
      <c r="I40" s="268"/>
      <c r="J40" s="198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</row>
    <row r="41" spans="1:110" s="48" customFormat="1" ht="103.5" customHeight="1">
      <c r="A41" s="207" t="s">
        <v>9</v>
      </c>
      <c r="B41" s="197">
        <v>8831</v>
      </c>
      <c r="C41" s="207" t="s">
        <v>44</v>
      </c>
      <c r="D41" s="203" t="s">
        <v>239</v>
      </c>
      <c r="E41" s="197" t="s">
        <v>150</v>
      </c>
      <c r="F41" s="197" t="s">
        <v>294</v>
      </c>
      <c r="G41" s="293">
        <f t="shared" si="0"/>
        <v>90000</v>
      </c>
      <c r="H41" s="267">
        <v>90000</v>
      </c>
      <c r="I41" s="268"/>
      <c r="J41" s="198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</row>
    <row r="42" spans="1:110" s="48" customFormat="1" ht="109.5" customHeight="1">
      <c r="A42" s="199" t="s">
        <v>200</v>
      </c>
      <c r="B42" s="199" t="s">
        <v>162</v>
      </c>
      <c r="C42" s="199" t="s">
        <v>163</v>
      </c>
      <c r="D42" s="199" t="s">
        <v>164</v>
      </c>
      <c r="E42" s="203" t="s">
        <v>419</v>
      </c>
      <c r="F42" s="53" t="s">
        <v>2</v>
      </c>
      <c r="G42" s="293">
        <f t="shared" si="0"/>
        <v>120000</v>
      </c>
      <c r="H42" s="267">
        <v>120000</v>
      </c>
      <c r="I42" s="268"/>
      <c r="J42" s="198"/>
      <c r="K42" s="96">
        <v>120000</v>
      </c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</row>
    <row r="43" spans="1:110" s="48" customFormat="1" ht="98.25" customHeight="1">
      <c r="A43" s="272" t="s">
        <v>201</v>
      </c>
      <c r="B43" s="208"/>
      <c r="C43" s="209"/>
      <c r="D43" s="210" t="s">
        <v>351</v>
      </c>
      <c r="E43" s="202"/>
      <c r="F43" s="202"/>
      <c r="G43" s="293">
        <f t="shared" si="0"/>
        <v>386700</v>
      </c>
      <c r="H43" s="318">
        <f>H44</f>
        <v>386700</v>
      </c>
      <c r="I43" s="266">
        <f>I44</f>
        <v>0</v>
      </c>
      <c r="J43" s="196">
        <f>J44</f>
        <v>0</v>
      </c>
      <c r="K43" s="100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</row>
    <row r="44" spans="1:110" s="48" customFormat="1" ht="108" customHeight="1">
      <c r="A44" s="272" t="s">
        <v>202</v>
      </c>
      <c r="B44" s="208"/>
      <c r="C44" s="209"/>
      <c r="D44" s="210" t="s">
        <v>389</v>
      </c>
      <c r="E44" s="202"/>
      <c r="F44" s="202"/>
      <c r="G44" s="293">
        <f t="shared" si="0"/>
        <v>386700</v>
      </c>
      <c r="H44" s="318">
        <f>H45</f>
        <v>386700</v>
      </c>
      <c r="I44" s="266">
        <f>J44</f>
        <v>0</v>
      </c>
      <c r="J44" s="196">
        <f>J45</f>
        <v>0</v>
      </c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</row>
    <row r="45" spans="1:110" s="48" customFormat="1" ht="207.75" customHeight="1">
      <c r="A45" s="273" t="s">
        <v>203</v>
      </c>
      <c r="B45" s="211" t="s">
        <v>115</v>
      </c>
      <c r="C45" s="212" t="s">
        <v>108</v>
      </c>
      <c r="D45" s="212" t="s">
        <v>204</v>
      </c>
      <c r="E45" s="203" t="s">
        <v>420</v>
      </c>
      <c r="F45" s="53" t="s">
        <v>2</v>
      </c>
      <c r="G45" s="293">
        <f t="shared" si="0"/>
        <v>386700</v>
      </c>
      <c r="H45" s="267">
        <v>386700</v>
      </c>
      <c r="I45" s="268"/>
      <c r="J45" s="198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</row>
    <row r="46" spans="1:110" s="296" customFormat="1" ht="49.5">
      <c r="A46" s="290" t="s">
        <v>211</v>
      </c>
      <c r="B46" s="290"/>
      <c r="C46" s="290"/>
      <c r="D46" s="291" t="s">
        <v>111</v>
      </c>
      <c r="E46" s="292"/>
      <c r="F46" s="292"/>
      <c r="G46" s="293">
        <f t="shared" si="0"/>
        <v>1795845</v>
      </c>
      <c r="H46" s="317">
        <f>H47</f>
        <v>1795845</v>
      </c>
      <c r="I46" s="294"/>
      <c r="J46" s="295">
        <f>J47</f>
        <v>0</v>
      </c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22"/>
      <c r="BL46" s="222"/>
      <c r="BM46" s="222"/>
      <c r="BN46" s="222"/>
      <c r="BO46" s="222"/>
      <c r="BP46" s="222"/>
      <c r="BQ46" s="222"/>
      <c r="BR46" s="222"/>
      <c r="BS46" s="222"/>
      <c r="BT46" s="222"/>
      <c r="BU46" s="222"/>
      <c r="BV46" s="222"/>
      <c r="BW46" s="222"/>
      <c r="BX46" s="222"/>
      <c r="BY46" s="222"/>
      <c r="BZ46" s="222"/>
      <c r="CA46" s="222"/>
      <c r="CB46" s="222"/>
      <c r="CC46" s="222"/>
      <c r="CD46" s="222"/>
      <c r="CE46" s="222"/>
      <c r="CF46" s="222"/>
      <c r="CG46" s="222"/>
      <c r="CH46" s="222"/>
      <c r="CI46" s="222"/>
      <c r="CJ46" s="222"/>
      <c r="CK46" s="222"/>
      <c r="CL46" s="222"/>
      <c r="CM46" s="222"/>
      <c r="CN46" s="222"/>
      <c r="CO46" s="222"/>
      <c r="CP46" s="222"/>
      <c r="CQ46" s="222"/>
      <c r="CR46" s="222"/>
      <c r="CS46" s="222"/>
      <c r="CT46" s="222"/>
      <c r="CU46" s="222"/>
      <c r="CV46" s="222"/>
      <c r="CW46" s="222"/>
      <c r="CX46" s="222"/>
      <c r="CY46" s="222"/>
      <c r="CZ46" s="222"/>
      <c r="DA46" s="222"/>
      <c r="DB46" s="222"/>
      <c r="DC46" s="222"/>
      <c r="DD46" s="222"/>
      <c r="DE46" s="222"/>
      <c r="DF46" s="222"/>
    </row>
    <row r="47" spans="1:110" s="298" customFormat="1" ht="49.5">
      <c r="A47" s="290" t="s">
        <v>212</v>
      </c>
      <c r="B47" s="290"/>
      <c r="C47" s="290"/>
      <c r="D47" s="291" t="s">
        <v>111</v>
      </c>
      <c r="E47" s="292"/>
      <c r="F47" s="292"/>
      <c r="G47" s="293">
        <f t="shared" si="0"/>
        <v>1795845</v>
      </c>
      <c r="H47" s="317">
        <f>H48+H49+H50+H51+H52+H53+H54</f>
        <v>1795845</v>
      </c>
      <c r="I47" s="294"/>
      <c r="J47" s="295">
        <f>SUM(J48:J53)</f>
        <v>0</v>
      </c>
      <c r="K47" s="297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21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2"/>
      <c r="BS47" s="222"/>
      <c r="BT47" s="222"/>
      <c r="BU47" s="222"/>
      <c r="BV47" s="222"/>
      <c r="BW47" s="222"/>
      <c r="BX47" s="222"/>
      <c r="BY47" s="222"/>
      <c r="BZ47" s="222"/>
      <c r="CA47" s="222"/>
      <c r="CB47" s="222"/>
      <c r="CC47" s="222"/>
      <c r="CD47" s="222"/>
      <c r="CE47" s="222"/>
      <c r="CF47" s="222"/>
      <c r="CG47" s="222"/>
      <c r="CH47" s="222"/>
      <c r="CI47" s="222"/>
      <c r="CJ47" s="222"/>
      <c r="CK47" s="222"/>
      <c r="CL47" s="222"/>
      <c r="CM47" s="222"/>
      <c r="CN47" s="222"/>
      <c r="CO47" s="222"/>
      <c r="CP47" s="222"/>
      <c r="CQ47" s="222"/>
      <c r="CR47" s="222"/>
      <c r="CS47" s="222"/>
      <c r="CT47" s="222"/>
      <c r="CU47" s="222"/>
      <c r="CV47" s="222"/>
      <c r="CW47" s="222"/>
      <c r="CX47" s="222"/>
      <c r="CY47" s="222"/>
      <c r="CZ47" s="222"/>
      <c r="DA47" s="222"/>
      <c r="DB47" s="222"/>
      <c r="DC47" s="222"/>
      <c r="DD47" s="222"/>
      <c r="DE47" s="222"/>
      <c r="DF47" s="222"/>
    </row>
    <row r="48" spans="1:110" s="48" customFormat="1" ht="137.25" customHeight="1">
      <c r="A48" s="200" t="s">
        <v>246</v>
      </c>
      <c r="B48" s="205" t="s">
        <v>247</v>
      </c>
      <c r="C48" s="213" t="s">
        <v>112</v>
      </c>
      <c r="D48" s="213" t="s">
        <v>259</v>
      </c>
      <c r="E48" s="197" t="s">
        <v>407</v>
      </c>
      <c r="F48" s="53" t="s">
        <v>2</v>
      </c>
      <c r="G48" s="293">
        <f t="shared" si="0"/>
        <v>56858</v>
      </c>
      <c r="H48" s="267">
        <v>56858</v>
      </c>
      <c r="I48" s="268"/>
      <c r="J48" s="198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</row>
    <row r="49" spans="1:47" s="48" customFormat="1" ht="82.5">
      <c r="A49" s="200" t="s">
        <v>246</v>
      </c>
      <c r="B49" s="205" t="s">
        <v>247</v>
      </c>
      <c r="C49" s="213" t="s">
        <v>112</v>
      </c>
      <c r="D49" s="213" t="s">
        <v>259</v>
      </c>
      <c r="E49" s="197" t="s">
        <v>405</v>
      </c>
      <c r="F49" s="53" t="s">
        <v>2</v>
      </c>
      <c r="G49" s="293">
        <f t="shared" si="0"/>
        <v>662487</v>
      </c>
      <c r="H49" s="267">
        <v>662487</v>
      </c>
      <c r="I49" s="268"/>
      <c r="J49" s="198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</row>
    <row r="50" spans="1:47" s="48" customFormat="1" ht="118.5" customHeight="1">
      <c r="A50" s="271" t="s">
        <v>355</v>
      </c>
      <c r="B50" s="229" t="s">
        <v>356</v>
      </c>
      <c r="C50" s="230" t="s">
        <v>113</v>
      </c>
      <c r="D50" s="231" t="s">
        <v>357</v>
      </c>
      <c r="E50" s="53" t="s">
        <v>421</v>
      </c>
      <c r="F50" s="53" t="s">
        <v>2</v>
      </c>
      <c r="G50" s="293">
        <f t="shared" si="0"/>
        <v>23100</v>
      </c>
      <c r="H50" s="267">
        <v>23100</v>
      </c>
      <c r="I50" s="268"/>
      <c r="J50" s="198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</row>
    <row r="51" spans="1:47" s="48" customFormat="1" ht="130.5" customHeight="1">
      <c r="A51" s="199" t="s">
        <v>245</v>
      </c>
      <c r="B51" s="199" t="s">
        <v>243</v>
      </c>
      <c r="C51" s="200" t="s">
        <v>116</v>
      </c>
      <c r="D51" s="201" t="s">
        <v>244</v>
      </c>
      <c r="E51" s="197" t="s">
        <v>408</v>
      </c>
      <c r="F51" s="53" t="s">
        <v>2</v>
      </c>
      <c r="G51" s="293">
        <f t="shared" si="0"/>
        <v>50000</v>
      </c>
      <c r="H51" s="267">
        <v>50000</v>
      </c>
      <c r="I51" s="268"/>
      <c r="J51" s="198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</row>
    <row r="52" spans="1:47" s="48" customFormat="1" ht="125.25" customHeight="1">
      <c r="A52" s="199" t="s">
        <v>245</v>
      </c>
      <c r="B52" s="199" t="s">
        <v>243</v>
      </c>
      <c r="C52" s="200" t="s">
        <v>116</v>
      </c>
      <c r="D52" s="201" t="s">
        <v>244</v>
      </c>
      <c r="E52" s="197" t="s">
        <v>257</v>
      </c>
      <c r="F52" s="197" t="s">
        <v>332</v>
      </c>
      <c r="G52" s="293">
        <f t="shared" si="0"/>
        <v>103200</v>
      </c>
      <c r="H52" s="267">
        <v>103200</v>
      </c>
      <c r="I52" s="268"/>
      <c r="J52" s="198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</row>
    <row r="53" spans="1:47" s="48" customFormat="1" ht="102.75" customHeight="1">
      <c r="A53" s="199" t="s">
        <v>245</v>
      </c>
      <c r="B53" s="199" t="s">
        <v>243</v>
      </c>
      <c r="C53" s="200" t="s">
        <v>116</v>
      </c>
      <c r="D53" s="201" t="s">
        <v>244</v>
      </c>
      <c r="E53" s="197" t="s">
        <v>405</v>
      </c>
      <c r="F53" s="53" t="s">
        <v>2</v>
      </c>
      <c r="G53" s="293">
        <f t="shared" si="0"/>
        <v>200200</v>
      </c>
      <c r="H53" s="267">
        <v>200200</v>
      </c>
      <c r="I53" s="268"/>
      <c r="J53" s="198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</row>
    <row r="54" spans="1:47" s="48" customFormat="1" ht="102" customHeight="1">
      <c r="A54" s="199" t="s">
        <v>245</v>
      </c>
      <c r="B54" s="199" t="s">
        <v>243</v>
      </c>
      <c r="C54" s="200" t="s">
        <v>116</v>
      </c>
      <c r="D54" s="201" t="s">
        <v>244</v>
      </c>
      <c r="E54" s="197" t="s">
        <v>409</v>
      </c>
      <c r="F54" s="53" t="s">
        <v>2</v>
      </c>
      <c r="G54" s="293">
        <f t="shared" si="0"/>
        <v>700000</v>
      </c>
      <c r="H54" s="267">
        <v>700000</v>
      </c>
      <c r="I54" s="268"/>
      <c r="J54" s="198"/>
      <c r="K54" s="96">
        <v>700000</v>
      </c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</row>
    <row r="55" spans="1:47" s="222" customFormat="1" ht="66">
      <c r="A55" s="290" t="s">
        <v>228</v>
      </c>
      <c r="B55" s="299"/>
      <c r="C55" s="299"/>
      <c r="D55" s="291" t="s">
        <v>3</v>
      </c>
      <c r="E55" s="300"/>
      <c r="F55" s="300"/>
      <c r="G55" s="293">
        <f t="shared" ref="G55:J56" si="1">G56</f>
        <v>340000</v>
      </c>
      <c r="H55" s="317">
        <f t="shared" si="1"/>
        <v>340000</v>
      </c>
      <c r="I55" s="294">
        <f t="shared" si="1"/>
        <v>0</v>
      </c>
      <c r="J55" s="295">
        <f t="shared" si="1"/>
        <v>0</v>
      </c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</row>
    <row r="56" spans="1:47" s="222" customFormat="1" ht="66">
      <c r="A56" s="290" t="s">
        <v>229</v>
      </c>
      <c r="B56" s="299"/>
      <c r="C56" s="299"/>
      <c r="D56" s="291" t="s">
        <v>3</v>
      </c>
      <c r="E56" s="300"/>
      <c r="F56" s="300"/>
      <c r="G56" s="293">
        <f t="shared" si="1"/>
        <v>340000</v>
      </c>
      <c r="H56" s="317">
        <f t="shared" si="1"/>
        <v>340000</v>
      </c>
      <c r="I56" s="294">
        <f t="shared" si="1"/>
        <v>0</v>
      </c>
      <c r="J56" s="295">
        <f t="shared" si="1"/>
        <v>0</v>
      </c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</row>
    <row r="57" spans="1:47" s="48" customFormat="1" ht="82.5">
      <c r="A57" s="199" t="s">
        <v>232</v>
      </c>
      <c r="B57" s="199" t="s">
        <v>233</v>
      </c>
      <c r="C57" s="199" t="s">
        <v>121</v>
      </c>
      <c r="D57" s="201" t="s">
        <v>234</v>
      </c>
      <c r="E57" s="197" t="s">
        <v>0</v>
      </c>
      <c r="F57" s="53" t="s">
        <v>2</v>
      </c>
      <c r="G57" s="293">
        <f>H57+I57</f>
        <v>340000</v>
      </c>
      <c r="H57" s="267">
        <v>340000</v>
      </c>
      <c r="I57" s="268"/>
      <c r="J57" s="198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</row>
    <row r="58" spans="1:47" s="222" customFormat="1" ht="24" customHeight="1">
      <c r="A58" s="301"/>
      <c r="B58" s="300"/>
      <c r="C58" s="301"/>
      <c r="D58" s="292" t="s">
        <v>42</v>
      </c>
      <c r="E58" s="302"/>
      <c r="F58" s="302"/>
      <c r="G58" s="293">
        <f>H58+I58</f>
        <v>7164239</v>
      </c>
      <c r="H58" s="319">
        <f>H10+H18+H46+H55+H43</f>
        <v>6214239</v>
      </c>
      <c r="I58" s="293">
        <f>I10+I18+I46+I55+I43</f>
        <v>950000</v>
      </c>
      <c r="J58" s="303">
        <f>J10+J18+J46+J55+J43</f>
        <v>950000</v>
      </c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</row>
    <row r="59" spans="1:47" s="52" customFormat="1">
      <c r="A59" s="215"/>
      <c r="B59" s="214"/>
      <c r="C59" s="215"/>
      <c r="D59" s="214"/>
      <c r="E59" s="101"/>
      <c r="F59" s="101"/>
      <c r="G59" s="308"/>
      <c r="H59" s="320"/>
      <c r="I59" s="54"/>
      <c r="J59" s="216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</row>
    <row r="60" spans="1:47" s="45" customFormat="1" ht="41.25" customHeight="1">
      <c r="A60" s="388" t="s">
        <v>11</v>
      </c>
      <c r="B60" s="388"/>
      <c r="C60" s="388"/>
      <c r="D60" s="388"/>
      <c r="E60" s="287"/>
      <c r="F60" s="287"/>
      <c r="G60" s="309" t="s">
        <v>95</v>
      </c>
      <c r="H60" s="321"/>
      <c r="I60" s="288"/>
      <c r="J60" s="28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219"/>
      <c r="AF60" s="219"/>
      <c r="AG60" s="219"/>
      <c r="AH60" s="219"/>
      <c r="AI60" s="219"/>
      <c r="AJ60" s="219"/>
      <c r="AK60" s="219"/>
      <c r="AL60" s="219"/>
      <c r="AM60" s="219"/>
      <c r="AN60" s="219"/>
      <c r="AO60" s="219"/>
      <c r="AP60" s="219"/>
      <c r="AQ60" s="219"/>
      <c r="AR60" s="219"/>
      <c r="AS60" s="219"/>
      <c r="AT60" s="219"/>
      <c r="AU60" s="219"/>
    </row>
    <row r="61" spans="1:47" s="48" customFormat="1">
      <c r="A61" s="215"/>
      <c r="B61" s="214"/>
      <c r="C61" s="215"/>
      <c r="D61" s="214"/>
      <c r="E61" s="101"/>
      <c r="F61" s="101"/>
      <c r="G61" s="308"/>
      <c r="H61" s="320"/>
      <c r="I61" s="54"/>
      <c r="J61" s="99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</row>
    <row r="62" spans="1:47" s="48" customFormat="1">
      <c r="A62" s="104"/>
      <c r="B62" s="103"/>
      <c r="C62" s="104"/>
      <c r="D62" s="103"/>
      <c r="E62" s="105"/>
      <c r="F62" s="105"/>
      <c r="G62" s="310"/>
      <c r="H62" s="55"/>
      <c r="I62" s="55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</row>
    <row r="63" spans="1:47" s="48" customFormat="1">
      <c r="A63" s="104"/>
      <c r="B63" s="103"/>
      <c r="C63" s="104"/>
      <c r="D63" s="103"/>
      <c r="E63" s="105"/>
      <c r="F63" s="105"/>
      <c r="G63" s="310"/>
      <c r="H63" s="55"/>
      <c r="I63" s="55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</row>
    <row r="64" spans="1:47" s="48" customFormat="1">
      <c r="A64" s="104"/>
      <c r="B64" s="103"/>
      <c r="C64" s="104"/>
      <c r="D64" s="103"/>
      <c r="E64" s="105"/>
      <c r="F64" s="105"/>
      <c r="G64" s="310"/>
      <c r="H64" s="55"/>
      <c r="I64" s="55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</row>
    <row r="65" spans="1:47" s="48" customFormat="1">
      <c r="A65" s="104"/>
      <c r="B65" s="103"/>
      <c r="C65" s="104"/>
      <c r="D65" s="103"/>
      <c r="E65" s="105"/>
      <c r="F65" s="105"/>
      <c r="G65" s="310"/>
      <c r="H65" s="55"/>
      <c r="I65" s="55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</row>
    <row r="66" spans="1:47" s="48" customFormat="1">
      <c r="A66" s="104"/>
      <c r="B66" s="103"/>
      <c r="C66" s="104"/>
      <c r="D66" s="103"/>
      <c r="E66" s="105"/>
      <c r="F66" s="105"/>
      <c r="G66" s="310"/>
      <c r="H66" s="55"/>
      <c r="I66" s="55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</row>
    <row r="67" spans="1:47" s="48" customFormat="1">
      <c r="A67" s="104"/>
      <c r="B67" s="103"/>
      <c r="C67" s="104"/>
      <c r="D67" s="103"/>
      <c r="E67" s="105"/>
      <c r="F67" s="105"/>
      <c r="G67" s="310"/>
      <c r="H67" s="55"/>
      <c r="I67" s="55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</row>
    <row r="68" spans="1:47" s="48" customFormat="1">
      <c r="A68" s="104"/>
      <c r="B68" s="103"/>
      <c r="C68" s="104"/>
      <c r="D68" s="103"/>
      <c r="E68" s="105"/>
      <c r="F68" s="105"/>
      <c r="G68" s="310"/>
      <c r="H68" s="55"/>
      <c r="I68" s="55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</row>
    <row r="69" spans="1:47" s="48" customFormat="1">
      <c r="A69" s="104"/>
      <c r="B69" s="103"/>
      <c r="C69" s="104"/>
      <c r="D69" s="103"/>
      <c r="E69" s="105"/>
      <c r="F69" s="105"/>
      <c r="G69" s="310"/>
      <c r="H69" s="55"/>
      <c r="I69" s="55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</row>
    <row r="70" spans="1:47" s="48" customFormat="1">
      <c r="A70" s="104"/>
      <c r="B70" s="103"/>
      <c r="C70" s="104"/>
      <c r="D70" s="103"/>
      <c r="E70" s="105"/>
      <c r="F70" s="105"/>
      <c r="G70" s="310"/>
      <c r="H70" s="55"/>
      <c r="I70" s="55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</row>
    <row r="71" spans="1:47" s="48" customFormat="1">
      <c r="A71" s="104"/>
      <c r="B71" s="103"/>
      <c r="C71" s="104"/>
      <c r="D71" s="103"/>
      <c r="E71" s="105"/>
      <c r="F71" s="105"/>
      <c r="G71" s="310"/>
      <c r="H71" s="55"/>
      <c r="I71" s="55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</row>
    <row r="72" spans="1:47" s="48" customFormat="1">
      <c r="A72" s="104"/>
      <c r="B72" s="103"/>
      <c r="C72" s="104"/>
      <c r="D72" s="103"/>
      <c r="E72" s="105"/>
      <c r="F72" s="105"/>
      <c r="G72" s="310"/>
      <c r="H72" s="55"/>
      <c r="I72" s="55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</row>
    <row r="73" spans="1:47" s="48" customFormat="1">
      <c r="A73" s="104"/>
      <c r="B73" s="103"/>
      <c r="C73" s="104"/>
      <c r="D73" s="103"/>
      <c r="E73" s="105"/>
      <c r="F73" s="105"/>
      <c r="G73" s="310"/>
      <c r="H73" s="55"/>
      <c r="I73" s="55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</row>
    <row r="74" spans="1:47" s="48" customFormat="1">
      <c r="A74" s="104"/>
      <c r="B74" s="103"/>
      <c r="C74" s="104"/>
      <c r="D74" s="103"/>
      <c r="E74" s="105"/>
      <c r="F74" s="105"/>
      <c r="G74" s="310"/>
      <c r="H74" s="55"/>
      <c r="I74" s="55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</row>
    <row r="75" spans="1:47" s="48" customFormat="1">
      <c r="A75" s="104"/>
      <c r="B75" s="103"/>
      <c r="C75" s="104"/>
      <c r="D75" s="103"/>
      <c r="E75" s="105"/>
      <c r="F75" s="105"/>
      <c r="G75" s="310"/>
      <c r="H75" s="55"/>
      <c r="I75" s="55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</row>
    <row r="76" spans="1:47" s="48" customFormat="1">
      <c r="A76" s="104"/>
      <c r="B76" s="103"/>
      <c r="C76" s="104"/>
      <c r="D76" s="103"/>
      <c r="E76" s="105"/>
      <c r="F76" s="105"/>
      <c r="G76" s="310"/>
      <c r="H76" s="55"/>
      <c r="I76" s="55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</row>
    <row r="77" spans="1:47" s="48" customFormat="1">
      <c r="A77" s="104"/>
      <c r="B77" s="103"/>
      <c r="C77" s="104"/>
      <c r="D77" s="103"/>
      <c r="E77" s="105"/>
      <c r="F77" s="105"/>
      <c r="G77" s="310"/>
      <c r="H77" s="55"/>
      <c r="I77" s="55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</row>
    <row r="78" spans="1:47" s="48" customFormat="1">
      <c r="A78" s="104"/>
      <c r="B78" s="103"/>
      <c r="C78" s="104"/>
      <c r="D78" s="103"/>
      <c r="E78" s="105"/>
      <c r="F78" s="105"/>
      <c r="G78" s="310"/>
      <c r="H78" s="55"/>
      <c r="I78" s="55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</row>
    <row r="79" spans="1:47" s="48" customFormat="1">
      <c r="A79" s="104"/>
      <c r="B79" s="103"/>
      <c r="C79" s="104"/>
      <c r="D79" s="103"/>
      <c r="E79" s="105"/>
      <c r="F79" s="105"/>
      <c r="G79" s="310"/>
      <c r="H79" s="55"/>
      <c r="I79" s="55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</row>
    <row r="80" spans="1:47" s="48" customFormat="1">
      <c r="A80" s="104"/>
      <c r="B80" s="103"/>
      <c r="C80" s="104"/>
      <c r="D80" s="103"/>
      <c r="E80" s="105"/>
      <c r="F80" s="105"/>
      <c r="G80" s="310"/>
      <c r="H80" s="55"/>
      <c r="I80" s="55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</row>
    <row r="81" spans="1:47" s="48" customFormat="1">
      <c r="A81" s="104"/>
      <c r="B81" s="103"/>
      <c r="C81" s="104"/>
      <c r="D81" s="103"/>
      <c r="E81" s="105"/>
      <c r="F81" s="105"/>
      <c r="G81" s="304"/>
      <c r="H81" s="103"/>
      <c r="I81" s="103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</row>
    <row r="82" spans="1:47" s="48" customFormat="1">
      <c r="A82" s="104"/>
      <c r="B82" s="103"/>
      <c r="C82" s="104"/>
      <c r="D82" s="103"/>
      <c r="E82" s="105"/>
      <c r="F82" s="105"/>
      <c r="G82" s="304"/>
      <c r="H82" s="103"/>
      <c r="I82" s="103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</row>
    <row r="83" spans="1:47" s="48" customFormat="1">
      <c r="A83" s="104"/>
      <c r="B83" s="103"/>
      <c r="C83" s="104"/>
      <c r="D83" s="103"/>
      <c r="E83" s="105"/>
      <c r="F83" s="105"/>
      <c r="G83" s="304"/>
      <c r="H83" s="103"/>
      <c r="I83" s="103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</row>
    <row r="84" spans="1:47" s="48" customFormat="1">
      <c r="A84" s="104"/>
      <c r="B84" s="103"/>
      <c r="C84" s="104"/>
      <c r="D84" s="103"/>
      <c r="E84" s="105"/>
      <c r="F84" s="105"/>
      <c r="G84" s="304"/>
      <c r="H84" s="103"/>
      <c r="I84" s="103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</row>
    <row r="85" spans="1:47" s="48" customFormat="1">
      <c r="A85" s="104"/>
      <c r="B85" s="103"/>
      <c r="C85" s="104"/>
      <c r="D85" s="103"/>
      <c r="E85" s="105"/>
      <c r="F85" s="105"/>
      <c r="G85" s="304"/>
      <c r="H85" s="103"/>
      <c r="I85" s="103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</row>
    <row r="86" spans="1:47" s="48" customFormat="1">
      <c r="A86" s="104"/>
      <c r="B86" s="103"/>
      <c r="C86" s="104"/>
      <c r="D86" s="103"/>
      <c r="E86" s="105"/>
      <c r="F86" s="105"/>
      <c r="G86" s="304"/>
      <c r="H86" s="103"/>
      <c r="I86" s="103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</row>
    <row r="87" spans="1:47" s="48" customFormat="1">
      <c r="A87" s="104"/>
      <c r="B87" s="103"/>
      <c r="C87" s="104"/>
      <c r="D87" s="103"/>
      <c r="E87" s="105"/>
      <c r="F87" s="105"/>
      <c r="G87" s="304"/>
      <c r="H87" s="103"/>
      <c r="I87" s="103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</row>
    <row r="88" spans="1:47" s="48" customFormat="1">
      <c r="A88" s="104"/>
      <c r="B88" s="103"/>
      <c r="C88" s="104"/>
      <c r="D88" s="103"/>
      <c r="E88" s="105"/>
      <c r="F88" s="105"/>
      <c r="G88" s="304"/>
      <c r="H88" s="103"/>
      <c r="I88" s="103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</row>
    <row r="89" spans="1:47" s="48" customFormat="1">
      <c r="A89" s="104"/>
      <c r="B89" s="103"/>
      <c r="C89" s="104"/>
      <c r="D89" s="103"/>
      <c r="E89" s="105"/>
      <c r="F89" s="105"/>
      <c r="G89" s="304"/>
      <c r="H89" s="103"/>
      <c r="I89" s="103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</row>
    <row r="90" spans="1:47" s="48" customFormat="1">
      <c r="A90" s="104"/>
      <c r="B90" s="103"/>
      <c r="C90" s="104"/>
      <c r="D90" s="103"/>
      <c r="E90" s="105"/>
      <c r="F90" s="105"/>
      <c r="G90" s="304"/>
      <c r="H90" s="103"/>
      <c r="I90" s="103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</row>
    <row r="91" spans="1:47" s="48" customFormat="1">
      <c r="A91" s="104"/>
      <c r="B91" s="103"/>
      <c r="C91" s="104"/>
      <c r="D91" s="103"/>
      <c r="E91" s="105"/>
      <c r="F91" s="105"/>
      <c r="G91" s="304"/>
      <c r="H91" s="103"/>
      <c r="I91" s="103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</row>
    <row r="92" spans="1:47" s="48" customFormat="1">
      <c r="A92" s="104"/>
      <c r="B92" s="103"/>
      <c r="C92" s="104"/>
      <c r="D92" s="103"/>
      <c r="E92" s="105"/>
      <c r="F92" s="105"/>
      <c r="G92" s="304"/>
      <c r="H92" s="103"/>
      <c r="I92" s="103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</row>
    <row r="93" spans="1:47" s="48" customFormat="1">
      <c r="A93" s="104"/>
      <c r="B93" s="103"/>
      <c r="C93" s="104"/>
      <c r="D93" s="103"/>
      <c r="E93" s="105"/>
      <c r="F93" s="105"/>
      <c r="G93" s="304"/>
      <c r="H93" s="103"/>
      <c r="I93" s="103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</row>
    <row r="94" spans="1:47" s="48" customFormat="1">
      <c r="A94" s="104"/>
      <c r="B94" s="103"/>
      <c r="C94" s="104"/>
      <c r="D94" s="103"/>
      <c r="E94" s="105"/>
      <c r="F94" s="105"/>
      <c r="G94" s="304"/>
      <c r="H94" s="103"/>
      <c r="I94" s="103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</row>
    <row r="95" spans="1:47" s="48" customFormat="1">
      <c r="A95" s="104"/>
      <c r="B95" s="103"/>
      <c r="C95" s="104"/>
      <c r="D95" s="103"/>
      <c r="E95" s="105"/>
      <c r="F95" s="105"/>
      <c r="G95" s="304"/>
      <c r="H95" s="103"/>
      <c r="I95" s="103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</row>
    <row r="96" spans="1:47" s="48" customFormat="1">
      <c r="A96" s="104"/>
      <c r="B96" s="103"/>
      <c r="C96" s="104"/>
      <c r="D96" s="103"/>
      <c r="E96" s="105"/>
      <c r="F96" s="105"/>
      <c r="G96" s="304"/>
      <c r="H96" s="103"/>
      <c r="I96" s="103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</row>
    <row r="97" spans="1:47" s="48" customFormat="1">
      <c r="A97" s="104"/>
      <c r="B97" s="103"/>
      <c r="C97" s="104"/>
      <c r="D97" s="103"/>
      <c r="E97" s="105"/>
      <c r="F97" s="105"/>
      <c r="G97" s="304"/>
      <c r="H97" s="103"/>
      <c r="I97" s="103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</row>
    <row r="98" spans="1:47" s="48" customFormat="1">
      <c r="A98" s="104"/>
      <c r="B98" s="103"/>
      <c r="C98" s="104"/>
      <c r="D98" s="103"/>
      <c r="E98" s="105"/>
      <c r="F98" s="105"/>
      <c r="G98" s="304"/>
      <c r="H98" s="103"/>
      <c r="I98" s="103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</row>
    <row r="99" spans="1:47" s="48" customFormat="1">
      <c r="A99" s="104"/>
      <c r="B99" s="103"/>
      <c r="C99" s="104"/>
      <c r="D99" s="103"/>
      <c r="E99" s="105"/>
      <c r="F99" s="105"/>
      <c r="G99" s="304"/>
      <c r="H99" s="103"/>
      <c r="I99" s="103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</row>
    <row r="100" spans="1:47" s="48" customFormat="1">
      <c r="A100" s="104"/>
      <c r="B100" s="103"/>
      <c r="C100" s="104"/>
      <c r="D100" s="103"/>
      <c r="E100" s="105"/>
      <c r="F100" s="105"/>
      <c r="G100" s="304"/>
      <c r="H100" s="103"/>
      <c r="I100" s="103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</row>
    <row r="101" spans="1:47" s="48" customFormat="1">
      <c r="A101" s="104"/>
      <c r="B101" s="103"/>
      <c r="C101" s="104"/>
      <c r="D101" s="103"/>
      <c r="E101" s="105"/>
      <c r="F101" s="105"/>
      <c r="G101" s="304"/>
      <c r="H101" s="103"/>
      <c r="I101" s="103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</row>
    <row r="102" spans="1:47" s="48" customFormat="1">
      <c r="A102" s="104"/>
      <c r="B102" s="103"/>
      <c r="C102" s="104"/>
      <c r="D102" s="103"/>
      <c r="E102" s="105"/>
      <c r="F102" s="105"/>
      <c r="G102" s="304"/>
      <c r="H102" s="103"/>
      <c r="I102" s="103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</row>
    <row r="103" spans="1:47" s="48" customFormat="1">
      <c r="A103" s="104"/>
      <c r="B103" s="103"/>
      <c r="C103" s="104"/>
      <c r="D103" s="103"/>
      <c r="E103" s="105"/>
      <c r="F103" s="105"/>
      <c r="G103" s="304"/>
      <c r="H103" s="103"/>
      <c r="I103" s="103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</row>
    <row r="104" spans="1:47" s="48" customFormat="1">
      <c r="A104" s="104"/>
      <c r="B104" s="103"/>
      <c r="C104" s="104"/>
      <c r="D104" s="103"/>
      <c r="E104" s="105"/>
      <c r="F104" s="105"/>
      <c r="G104" s="304"/>
      <c r="H104" s="103"/>
      <c r="I104" s="103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</row>
    <row r="105" spans="1:47" s="48" customFormat="1">
      <c r="A105" s="104"/>
      <c r="B105" s="103"/>
      <c r="C105" s="104"/>
      <c r="D105" s="103"/>
      <c r="E105" s="105"/>
      <c r="F105" s="105"/>
      <c r="G105" s="304"/>
      <c r="H105" s="103"/>
      <c r="I105" s="103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</row>
    <row r="106" spans="1:47" s="48" customFormat="1">
      <c r="A106" s="104"/>
      <c r="B106" s="103"/>
      <c r="C106" s="104"/>
      <c r="D106" s="103"/>
      <c r="E106" s="105"/>
      <c r="F106" s="105"/>
      <c r="G106" s="304"/>
      <c r="H106" s="103"/>
      <c r="I106" s="103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</row>
    <row r="107" spans="1:47" s="48" customFormat="1">
      <c r="A107" s="104"/>
      <c r="B107" s="103"/>
      <c r="C107" s="104"/>
      <c r="D107" s="103"/>
      <c r="E107" s="105"/>
      <c r="F107" s="105"/>
      <c r="G107" s="304"/>
      <c r="H107" s="103"/>
      <c r="I107" s="103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</row>
    <row r="108" spans="1:47" s="48" customFormat="1">
      <c r="A108" s="104"/>
      <c r="B108" s="103"/>
      <c r="C108" s="104"/>
      <c r="D108" s="103"/>
      <c r="E108" s="105"/>
      <c r="F108" s="105"/>
      <c r="G108" s="304"/>
      <c r="H108" s="103"/>
      <c r="I108" s="103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</row>
    <row r="109" spans="1:47" s="48" customFormat="1">
      <c r="A109" s="104"/>
      <c r="B109" s="103"/>
      <c r="C109" s="104"/>
      <c r="D109" s="103"/>
      <c r="E109" s="105"/>
      <c r="F109" s="105"/>
      <c r="G109" s="304"/>
      <c r="H109" s="103"/>
      <c r="I109" s="103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</row>
    <row r="110" spans="1:47" s="48" customFormat="1">
      <c r="A110" s="104"/>
      <c r="B110" s="103"/>
      <c r="C110" s="104"/>
      <c r="D110" s="103"/>
      <c r="E110" s="105"/>
      <c r="F110" s="105"/>
      <c r="G110" s="304"/>
      <c r="H110" s="103"/>
      <c r="I110" s="103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</row>
    <row r="111" spans="1:47" s="48" customFormat="1">
      <c r="A111" s="104"/>
      <c r="B111" s="103"/>
      <c r="C111" s="104"/>
      <c r="D111" s="103"/>
      <c r="E111" s="105"/>
      <c r="F111" s="105"/>
      <c r="G111" s="304"/>
      <c r="H111" s="103"/>
      <c r="I111" s="103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6"/>
      <c r="AR111" s="96"/>
      <c r="AS111" s="96"/>
      <c r="AT111" s="96"/>
      <c r="AU111" s="96"/>
    </row>
    <row r="112" spans="1:47" s="48" customFormat="1">
      <c r="A112" s="104"/>
      <c r="B112" s="103"/>
      <c r="C112" s="104"/>
      <c r="D112" s="103"/>
      <c r="E112" s="105"/>
      <c r="F112" s="105"/>
      <c r="G112" s="304"/>
      <c r="H112" s="103"/>
      <c r="I112" s="103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  <c r="AI112" s="96"/>
      <c r="AJ112" s="96"/>
      <c r="AK112" s="96"/>
      <c r="AL112" s="96"/>
      <c r="AM112" s="96"/>
      <c r="AN112" s="96"/>
      <c r="AO112" s="96"/>
      <c r="AP112" s="96"/>
      <c r="AQ112" s="96"/>
      <c r="AR112" s="96"/>
      <c r="AS112" s="96"/>
      <c r="AT112" s="96"/>
      <c r="AU112" s="96"/>
    </row>
    <row r="113" spans="1:47" s="48" customFormat="1">
      <c r="A113" s="104"/>
      <c r="B113" s="103"/>
      <c r="C113" s="104"/>
      <c r="D113" s="103"/>
      <c r="E113" s="105"/>
      <c r="F113" s="105"/>
      <c r="G113" s="304"/>
      <c r="H113" s="103"/>
      <c r="I113" s="103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96"/>
      <c r="AO113" s="96"/>
      <c r="AP113" s="96"/>
      <c r="AQ113" s="96"/>
      <c r="AR113" s="96"/>
      <c r="AS113" s="96"/>
      <c r="AT113" s="96"/>
      <c r="AU113" s="96"/>
    </row>
    <row r="114" spans="1:47" s="48" customFormat="1">
      <c r="A114" s="104"/>
      <c r="B114" s="103"/>
      <c r="C114" s="104"/>
      <c r="D114" s="103"/>
      <c r="E114" s="105"/>
      <c r="F114" s="105"/>
      <c r="G114" s="304"/>
      <c r="H114" s="103"/>
      <c r="I114" s="103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6"/>
      <c r="AK114" s="96"/>
      <c r="AL114" s="96"/>
      <c r="AM114" s="96"/>
      <c r="AN114" s="96"/>
      <c r="AO114" s="96"/>
      <c r="AP114" s="96"/>
      <c r="AQ114" s="96"/>
      <c r="AR114" s="96"/>
      <c r="AS114" s="96"/>
      <c r="AT114" s="96"/>
      <c r="AU114" s="96"/>
    </row>
    <row r="115" spans="1:47" s="48" customFormat="1">
      <c r="A115" s="104"/>
      <c r="B115" s="103"/>
      <c r="C115" s="104"/>
      <c r="D115" s="103"/>
      <c r="E115" s="105"/>
      <c r="F115" s="105"/>
      <c r="G115" s="304"/>
      <c r="H115" s="103"/>
      <c r="I115" s="103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6"/>
      <c r="AK115" s="96"/>
      <c r="AL115" s="96"/>
      <c r="AM115" s="96"/>
      <c r="AN115" s="96"/>
      <c r="AO115" s="96"/>
      <c r="AP115" s="96"/>
      <c r="AQ115" s="96"/>
      <c r="AR115" s="96"/>
      <c r="AS115" s="96"/>
      <c r="AT115" s="96"/>
      <c r="AU115" s="96"/>
    </row>
    <row r="116" spans="1:47" s="48" customFormat="1">
      <c r="A116" s="104"/>
      <c r="B116" s="103"/>
      <c r="C116" s="104"/>
      <c r="D116" s="103"/>
      <c r="E116" s="105"/>
      <c r="F116" s="105"/>
      <c r="G116" s="304"/>
      <c r="H116" s="103"/>
      <c r="I116" s="103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96"/>
      <c r="AO116" s="96"/>
      <c r="AP116" s="96"/>
      <c r="AQ116" s="96"/>
      <c r="AR116" s="96"/>
      <c r="AS116" s="96"/>
      <c r="AT116" s="96"/>
      <c r="AU116" s="96"/>
    </row>
    <row r="117" spans="1:47" s="48" customFormat="1">
      <c r="A117" s="104"/>
      <c r="B117" s="103"/>
      <c r="C117" s="104"/>
      <c r="D117" s="103"/>
      <c r="E117" s="105"/>
      <c r="F117" s="105"/>
      <c r="G117" s="304"/>
      <c r="H117" s="103"/>
      <c r="I117" s="103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6"/>
      <c r="AK117" s="96"/>
      <c r="AL117" s="96"/>
      <c r="AM117" s="96"/>
      <c r="AN117" s="96"/>
      <c r="AO117" s="96"/>
      <c r="AP117" s="96"/>
      <c r="AQ117" s="96"/>
      <c r="AR117" s="96"/>
      <c r="AS117" s="96"/>
      <c r="AT117" s="96"/>
      <c r="AU117" s="96"/>
    </row>
    <row r="118" spans="1:47" s="48" customFormat="1">
      <c r="A118" s="104"/>
      <c r="B118" s="103"/>
      <c r="C118" s="104"/>
      <c r="D118" s="103"/>
      <c r="E118" s="105"/>
      <c r="F118" s="105"/>
      <c r="G118" s="304"/>
      <c r="H118" s="103"/>
      <c r="I118" s="103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</row>
    <row r="119" spans="1:47" s="48" customFormat="1">
      <c r="A119" s="104"/>
      <c r="B119" s="103"/>
      <c r="C119" s="104"/>
      <c r="D119" s="103"/>
      <c r="E119" s="105"/>
      <c r="F119" s="105"/>
      <c r="G119" s="304"/>
      <c r="H119" s="103"/>
      <c r="I119" s="103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</row>
    <row r="120" spans="1:47" s="48" customFormat="1">
      <c r="A120" s="104"/>
      <c r="B120" s="103"/>
      <c r="C120" s="104"/>
      <c r="D120" s="103"/>
      <c r="E120" s="105"/>
      <c r="F120" s="105"/>
      <c r="G120" s="304"/>
      <c r="H120" s="103"/>
      <c r="I120" s="103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96"/>
      <c r="AO120" s="96"/>
      <c r="AP120" s="96"/>
      <c r="AQ120" s="96"/>
      <c r="AR120" s="96"/>
      <c r="AS120" s="96"/>
      <c r="AT120" s="96"/>
      <c r="AU120" s="96"/>
    </row>
    <row r="121" spans="1:47" s="48" customFormat="1">
      <c r="A121" s="104"/>
      <c r="B121" s="103"/>
      <c r="C121" s="104"/>
      <c r="D121" s="103"/>
      <c r="E121" s="105"/>
      <c r="F121" s="105"/>
      <c r="G121" s="304"/>
      <c r="H121" s="103"/>
      <c r="I121" s="103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96"/>
      <c r="AO121" s="96"/>
      <c r="AP121" s="96"/>
      <c r="AQ121" s="96"/>
      <c r="AR121" s="96"/>
      <c r="AS121" s="96"/>
      <c r="AT121" s="96"/>
      <c r="AU121" s="96"/>
    </row>
    <row r="122" spans="1:47" s="48" customFormat="1">
      <c r="A122" s="104"/>
      <c r="B122" s="103"/>
      <c r="C122" s="104"/>
      <c r="D122" s="103"/>
      <c r="E122" s="105"/>
      <c r="F122" s="105"/>
      <c r="G122" s="304"/>
      <c r="H122" s="103"/>
      <c r="I122" s="103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</row>
    <row r="123" spans="1:47" s="48" customFormat="1">
      <c r="A123" s="104"/>
      <c r="B123" s="103"/>
      <c r="C123" s="104"/>
      <c r="D123" s="103"/>
      <c r="E123" s="105"/>
      <c r="F123" s="105"/>
      <c r="G123" s="304"/>
      <c r="H123" s="103"/>
      <c r="I123" s="103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</row>
    <row r="124" spans="1:47" s="48" customFormat="1">
      <c r="A124" s="104"/>
      <c r="B124" s="103"/>
      <c r="C124" s="104"/>
      <c r="D124" s="103"/>
      <c r="E124" s="105"/>
      <c r="F124" s="105"/>
      <c r="G124" s="304"/>
      <c r="H124" s="103"/>
      <c r="I124" s="103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  <c r="AI124" s="96"/>
      <c r="AJ124" s="96"/>
      <c r="AK124" s="96"/>
      <c r="AL124" s="96"/>
      <c r="AM124" s="96"/>
      <c r="AN124" s="96"/>
      <c r="AO124" s="96"/>
      <c r="AP124" s="96"/>
      <c r="AQ124" s="96"/>
      <c r="AR124" s="96"/>
      <c r="AS124" s="96"/>
      <c r="AT124" s="96"/>
      <c r="AU124" s="96"/>
    </row>
    <row r="125" spans="1:47" s="48" customFormat="1">
      <c r="A125" s="104"/>
      <c r="B125" s="103"/>
      <c r="C125" s="104"/>
      <c r="D125" s="103"/>
      <c r="E125" s="105"/>
      <c r="F125" s="105"/>
      <c r="G125" s="304"/>
      <c r="H125" s="103"/>
      <c r="I125" s="103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F125" s="96"/>
      <c r="AG125" s="96"/>
      <c r="AH125" s="96"/>
      <c r="AI125" s="96"/>
      <c r="AJ125" s="96"/>
      <c r="AK125" s="96"/>
      <c r="AL125" s="96"/>
      <c r="AM125" s="96"/>
      <c r="AN125" s="96"/>
      <c r="AO125" s="96"/>
      <c r="AP125" s="96"/>
      <c r="AQ125" s="96"/>
      <c r="AR125" s="96"/>
      <c r="AS125" s="96"/>
      <c r="AT125" s="96"/>
      <c r="AU125" s="96"/>
    </row>
    <row r="126" spans="1:47" s="48" customFormat="1">
      <c r="A126" s="104"/>
      <c r="B126" s="103"/>
      <c r="C126" s="104"/>
      <c r="D126" s="103"/>
      <c r="E126" s="105"/>
      <c r="F126" s="105"/>
      <c r="G126" s="304"/>
      <c r="H126" s="103"/>
      <c r="I126" s="103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  <c r="AI126" s="96"/>
      <c r="AJ126" s="96"/>
      <c r="AK126" s="96"/>
      <c r="AL126" s="96"/>
      <c r="AM126" s="96"/>
      <c r="AN126" s="96"/>
      <c r="AO126" s="96"/>
      <c r="AP126" s="96"/>
      <c r="AQ126" s="96"/>
      <c r="AR126" s="96"/>
      <c r="AS126" s="96"/>
      <c r="AT126" s="96"/>
      <c r="AU126" s="96"/>
    </row>
    <row r="127" spans="1:47" s="48" customFormat="1">
      <c r="A127" s="104"/>
      <c r="B127" s="103"/>
      <c r="C127" s="104"/>
      <c r="D127" s="103"/>
      <c r="E127" s="105"/>
      <c r="F127" s="105"/>
      <c r="G127" s="304"/>
      <c r="H127" s="103"/>
      <c r="I127" s="103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6"/>
      <c r="AH127" s="96"/>
      <c r="AI127" s="96"/>
      <c r="AJ127" s="96"/>
      <c r="AK127" s="96"/>
      <c r="AL127" s="96"/>
      <c r="AM127" s="96"/>
      <c r="AN127" s="96"/>
      <c r="AO127" s="96"/>
      <c r="AP127" s="96"/>
      <c r="AQ127" s="96"/>
      <c r="AR127" s="96"/>
      <c r="AS127" s="96"/>
      <c r="AT127" s="96"/>
      <c r="AU127" s="96"/>
    </row>
    <row r="128" spans="1:47" s="48" customFormat="1">
      <c r="A128" s="104"/>
      <c r="B128" s="103"/>
      <c r="C128" s="104"/>
      <c r="D128" s="103"/>
      <c r="E128" s="105"/>
      <c r="F128" s="105"/>
      <c r="G128" s="304"/>
      <c r="H128" s="103"/>
      <c r="I128" s="103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  <c r="AI128" s="96"/>
      <c r="AJ128" s="96"/>
      <c r="AK128" s="96"/>
      <c r="AL128" s="96"/>
      <c r="AM128" s="96"/>
      <c r="AN128" s="96"/>
      <c r="AO128" s="96"/>
      <c r="AP128" s="96"/>
      <c r="AQ128" s="96"/>
      <c r="AR128" s="96"/>
      <c r="AS128" s="96"/>
      <c r="AT128" s="96"/>
      <c r="AU128" s="96"/>
    </row>
    <row r="129" spans="1:47" s="48" customFormat="1">
      <c r="A129" s="104"/>
      <c r="B129" s="103"/>
      <c r="C129" s="104"/>
      <c r="D129" s="103"/>
      <c r="E129" s="105"/>
      <c r="F129" s="105"/>
      <c r="G129" s="304"/>
      <c r="H129" s="103"/>
      <c r="I129" s="103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  <c r="AI129" s="96"/>
      <c r="AJ129" s="96"/>
      <c r="AK129" s="96"/>
      <c r="AL129" s="96"/>
      <c r="AM129" s="96"/>
      <c r="AN129" s="96"/>
      <c r="AO129" s="96"/>
      <c r="AP129" s="96"/>
      <c r="AQ129" s="96"/>
      <c r="AR129" s="96"/>
      <c r="AS129" s="96"/>
      <c r="AT129" s="96"/>
      <c r="AU129" s="96"/>
    </row>
    <row r="130" spans="1:47" s="48" customFormat="1">
      <c r="A130" s="104"/>
      <c r="B130" s="103"/>
      <c r="C130" s="104"/>
      <c r="D130" s="103"/>
      <c r="E130" s="105"/>
      <c r="F130" s="105"/>
      <c r="G130" s="304"/>
      <c r="H130" s="103"/>
      <c r="I130" s="103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F130" s="96"/>
      <c r="AG130" s="96"/>
      <c r="AH130" s="96"/>
      <c r="AI130" s="96"/>
      <c r="AJ130" s="96"/>
      <c r="AK130" s="96"/>
      <c r="AL130" s="96"/>
      <c r="AM130" s="96"/>
      <c r="AN130" s="96"/>
      <c r="AO130" s="96"/>
      <c r="AP130" s="96"/>
      <c r="AQ130" s="96"/>
      <c r="AR130" s="96"/>
      <c r="AS130" s="96"/>
      <c r="AT130" s="96"/>
      <c r="AU130" s="96"/>
    </row>
    <row r="131" spans="1:47" s="48" customFormat="1">
      <c r="A131" s="104"/>
      <c r="B131" s="103"/>
      <c r="C131" s="104"/>
      <c r="D131" s="103"/>
      <c r="E131" s="105"/>
      <c r="F131" s="105"/>
      <c r="G131" s="304"/>
      <c r="H131" s="103"/>
      <c r="I131" s="103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N131" s="96"/>
      <c r="AO131" s="96"/>
      <c r="AP131" s="96"/>
      <c r="AQ131" s="96"/>
      <c r="AR131" s="96"/>
      <c r="AS131" s="96"/>
      <c r="AT131" s="96"/>
      <c r="AU131" s="96"/>
    </row>
    <row r="132" spans="1:47" s="48" customFormat="1">
      <c r="A132" s="104"/>
      <c r="B132" s="103"/>
      <c r="C132" s="104"/>
      <c r="D132" s="103"/>
      <c r="E132" s="105"/>
      <c r="F132" s="105"/>
      <c r="G132" s="304"/>
      <c r="H132" s="103"/>
      <c r="I132" s="103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</row>
    <row r="133" spans="1:47" s="48" customFormat="1">
      <c r="A133" s="104"/>
      <c r="B133" s="103"/>
      <c r="C133" s="104"/>
      <c r="D133" s="103"/>
      <c r="E133" s="105"/>
      <c r="F133" s="105"/>
      <c r="G133" s="304"/>
      <c r="H133" s="103"/>
      <c r="I133" s="103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  <c r="AI133" s="96"/>
      <c r="AJ133" s="96"/>
      <c r="AK133" s="96"/>
      <c r="AL133" s="96"/>
      <c r="AM133" s="96"/>
      <c r="AN133" s="96"/>
      <c r="AO133" s="96"/>
      <c r="AP133" s="96"/>
      <c r="AQ133" s="96"/>
      <c r="AR133" s="96"/>
      <c r="AS133" s="96"/>
      <c r="AT133" s="96"/>
      <c r="AU133" s="96"/>
    </row>
    <row r="134" spans="1:47" s="48" customFormat="1">
      <c r="A134" s="104"/>
      <c r="B134" s="103"/>
      <c r="C134" s="104"/>
      <c r="D134" s="103"/>
      <c r="E134" s="105"/>
      <c r="F134" s="105"/>
      <c r="G134" s="304"/>
      <c r="H134" s="103"/>
      <c r="I134" s="103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  <c r="AI134" s="96"/>
      <c r="AJ134" s="96"/>
      <c r="AK134" s="96"/>
      <c r="AL134" s="96"/>
      <c r="AM134" s="96"/>
      <c r="AN134" s="96"/>
      <c r="AO134" s="96"/>
      <c r="AP134" s="96"/>
      <c r="AQ134" s="96"/>
      <c r="AR134" s="96"/>
      <c r="AS134" s="96"/>
      <c r="AT134" s="96"/>
      <c r="AU134" s="96"/>
    </row>
    <row r="135" spans="1:47" s="48" customFormat="1">
      <c r="A135" s="104"/>
      <c r="B135" s="103"/>
      <c r="C135" s="104"/>
      <c r="D135" s="103"/>
      <c r="E135" s="105"/>
      <c r="F135" s="105"/>
      <c r="G135" s="304"/>
      <c r="H135" s="103"/>
      <c r="I135" s="103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</row>
    <row r="136" spans="1:47" s="48" customFormat="1">
      <c r="A136" s="104"/>
      <c r="B136" s="103"/>
      <c r="C136" s="104"/>
      <c r="D136" s="103"/>
      <c r="E136" s="105"/>
      <c r="F136" s="105"/>
      <c r="G136" s="304"/>
      <c r="H136" s="103"/>
      <c r="I136" s="103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F136" s="96"/>
      <c r="AG136" s="96"/>
      <c r="AH136" s="96"/>
      <c r="AI136" s="96"/>
      <c r="AJ136" s="96"/>
      <c r="AK136" s="96"/>
      <c r="AL136" s="96"/>
      <c r="AM136" s="96"/>
      <c r="AN136" s="96"/>
      <c r="AO136" s="96"/>
      <c r="AP136" s="96"/>
      <c r="AQ136" s="96"/>
      <c r="AR136" s="96"/>
      <c r="AS136" s="96"/>
      <c r="AT136" s="96"/>
      <c r="AU136" s="96"/>
    </row>
    <row r="137" spans="1:47" s="48" customFormat="1">
      <c r="A137" s="104"/>
      <c r="B137" s="103"/>
      <c r="C137" s="104"/>
      <c r="D137" s="103"/>
      <c r="E137" s="105"/>
      <c r="F137" s="105"/>
      <c r="G137" s="304"/>
      <c r="H137" s="103"/>
      <c r="I137" s="103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6"/>
      <c r="AH137" s="96"/>
      <c r="AI137" s="96"/>
      <c r="AJ137" s="96"/>
      <c r="AK137" s="96"/>
      <c r="AL137" s="96"/>
      <c r="AM137" s="96"/>
      <c r="AN137" s="96"/>
      <c r="AO137" s="96"/>
      <c r="AP137" s="96"/>
      <c r="AQ137" s="96"/>
      <c r="AR137" s="96"/>
      <c r="AS137" s="96"/>
      <c r="AT137" s="96"/>
      <c r="AU137" s="96"/>
    </row>
    <row r="138" spans="1:47" s="48" customFormat="1">
      <c r="A138" s="104"/>
      <c r="B138" s="103"/>
      <c r="C138" s="104"/>
      <c r="D138" s="103"/>
      <c r="E138" s="105"/>
      <c r="F138" s="105"/>
      <c r="G138" s="304"/>
      <c r="H138" s="103"/>
      <c r="I138" s="103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  <c r="AI138" s="96"/>
      <c r="AJ138" s="96"/>
      <c r="AK138" s="96"/>
      <c r="AL138" s="96"/>
      <c r="AM138" s="96"/>
      <c r="AN138" s="96"/>
      <c r="AO138" s="96"/>
      <c r="AP138" s="96"/>
      <c r="AQ138" s="96"/>
      <c r="AR138" s="96"/>
      <c r="AS138" s="96"/>
      <c r="AT138" s="96"/>
      <c r="AU138" s="96"/>
    </row>
    <row r="139" spans="1:47" s="48" customFormat="1">
      <c r="A139" s="104"/>
      <c r="B139" s="103"/>
      <c r="C139" s="104"/>
      <c r="D139" s="103"/>
      <c r="E139" s="105"/>
      <c r="F139" s="105"/>
      <c r="G139" s="304"/>
      <c r="H139" s="103"/>
      <c r="I139" s="103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F139" s="96"/>
      <c r="AG139" s="96"/>
      <c r="AH139" s="96"/>
      <c r="AI139" s="96"/>
      <c r="AJ139" s="96"/>
      <c r="AK139" s="96"/>
      <c r="AL139" s="96"/>
      <c r="AM139" s="96"/>
      <c r="AN139" s="96"/>
      <c r="AO139" s="96"/>
      <c r="AP139" s="96"/>
      <c r="AQ139" s="96"/>
      <c r="AR139" s="96"/>
      <c r="AS139" s="96"/>
      <c r="AT139" s="96"/>
      <c r="AU139" s="96"/>
    </row>
    <row r="140" spans="1:47" s="48" customFormat="1">
      <c r="A140" s="104"/>
      <c r="B140" s="103"/>
      <c r="C140" s="104"/>
      <c r="D140" s="103"/>
      <c r="E140" s="105"/>
      <c r="F140" s="105"/>
      <c r="G140" s="304"/>
      <c r="H140" s="103"/>
      <c r="I140" s="103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96"/>
      <c r="AO140" s="96"/>
      <c r="AP140" s="96"/>
      <c r="AQ140" s="96"/>
      <c r="AR140" s="96"/>
      <c r="AS140" s="96"/>
      <c r="AT140" s="96"/>
      <c r="AU140" s="96"/>
    </row>
    <row r="141" spans="1:47" s="48" customFormat="1">
      <c r="A141" s="104"/>
      <c r="B141" s="103"/>
      <c r="C141" s="104"/>
      <c r="D141" s="103"/>
      <c r="E141" s="105"/>
      <c r="F141" s="105"/>
      <c r="G141" s="304"/>
      <c r="H141" s="103"/>
      <c r="I141" s="103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  <c r="AA141" s="96"/>
      <c r="AB141" s="96"/>
      <c r="AC141" s="96"/>
      <c r="AD141" s="96"/>
      <c r="AE141" s="96"/>
      <c r="AF141" s="96"/>
      <c r="AG141" s="96"/>
      <c r="AH141" s="96"/>
      <c r="AI141" s="96"/>
      <c r="AJ141" s="96"/>
      <c r="AK141" s="96"/>
      <c r="AL141" s="96"/>
      <c r="AM141" s="96"/>
      <c r="AN141" s="96"/>
      <c r="AO141" s="96"/>
      <c r="AP141" s="96"/>
      <c r="AQ141" s="96"/>
      <c r="AR141" s="96"/>
      <c r="AS141" s="96"/>
      <c r="AT141" s="96"/>
      <c r="AU141" s="96"/>
    </row>
    <row r="142" spans="1:47" s="48" customFormat="1">
      <c r="A142" s="104"/>
      <c r="B142" s="103"/>
      <c r="C142" s="104"/>
      <c r="D142" s="103"/>
      <c r="E142" s="105"/>
      <c r="F142" s="105"/>
      <c r="G142" s="304"/>
      <c r="H142" s="103"/>
      <c r="I142" s="103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F142" s="96"/>
      <c r="AG142" s="96"/>
      <c r="AH142" s="96"/>
      <c r="AI142" s="96"/>
      <c r="AJ142" s="96"/>
      <c r="AK142" s="96"/>
      <c r="AL142" s="96"/>
      <c r="AM142" s="96"/>
      <c r="AN142" s="96"/>
      <c r="AO142" s="96"/>
      <c r="AP142" s="96"/>
      <c r="AQ142" s="96"/>
      <c r="AR142" s="96"/>
      <c r="AS142" s="96"/>
      <c r="AT142" s="96"/>
      <c r="AU142" s="96"/>
    </row>
    <row r="143" spans="1:47" s="48" customFormat="1">
      <c r="A143" s="104"/>
      <c r="B143" s="103"/>
      <c r="C143" s="104"/>
      <c r="D143" s="103"/>
      <c r="E143" s="105"/>
      <c r="F143" s="105"/>
      <c r="G143" s="304"/>
      <c r="H143" s="103"/>
      <c r="I143" s="103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F143" s="96"/>
      <c r="AG143" s="96"/>
      <c r="AH143" s="96"/>
      <c r="AI143" s="96"/>
      <c r="AJ143" s="96"/>
      <c r="AK143" s="96"/>
      <c r="AL143" s="96"/>
      <c r="AM143" s="96"/>
      <c r="AN143" s="96"/>
      <c r="AO143" s="96"/>
      <c r="AP143" s="96"/>
      <c r="AQ143" s="96"/>
      <c r="AR143" s="96"/>
      <c r="AS143" s="96"/>
      <c r="AT143" s="96"/>
      <c r="AU143" s="96"/>
    </row>
    <row r="144" spans="1:47" s="48" customFormat="1">
      <c r="A144" s="104"/>
      <c r="B144" s="103"/>
      <c r="C144" s="104"/>
      <c r="D144" s="103"/>
      <c r="E144" s="105"/>
      <c r="F144" s="105"/>
      <c r="G144" s="304"/>
      <c r="H144" s="103"/>
      <c r="I144" s="103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F144" s="96"/>
      <c r="AG144" s="96"/>
      <c r="AH144" s="96"/>
      <c r="AI144" s="96"/>
      <c r="AJ144" s="96"/>
      <c r="AK144" s="96"/>
      <c r="AL144" s="96"/>
      <c r="AM144" s="96"/>
      <c r="AN144" s="96"/>
      <c r="AO144" s="96"/>
      <c r="AP144" s="96"/>
      <c r="AQ144" s="96"/>
      <c r="AR144" s="96"/>
      <c r="AS144" s="96"/>
      <c r="AT144" s="96"/>
      <c r="AU144" s="96"/>
    </row>
    <row r="145" spans="1:47" s="48" customFormat="1">
      <c r="A145" s="104"/>
      <c r="B145" s="103"/>
      <c r="C145" s="104"/>
      <c r="D145" s="103"/>
      <c r="E145" s="105"/>
      <c r="F145" s="105"/>
      <c r="G145" s="304"/>
      <c r="H145" s="103"/>
      <c r="I145" s="103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F145" s="96"/>
      <c r="AG145" s="96"/>
      <c r="AH145" s="96"/>
      <c r="AI145" s="96"/>
      <c r="AJ145" s="96"/>
      <c r="AK145" s="96"/>
      <c r="AL145" s="96"/>
      <c r="AM145" s="96"/>
      <c r="AN145" s="96"/>
      <c r="AO145" s="96"/>
      <c r="AP145" s="96"/>
      <c r="AQ145" s="96"/>
      <c r="AR145" s="96"/>
      <c r="AS145" s="96"/>
      <c r="AT145" s="96"/>
      <c r="AU145" s="96"/>
    </row>
    <row r="146" spans="1:47" s="48" customFormat="1">
      <c r="A146" s="104"/>
      <c r="B146" s="103"/>
      <c r="C146" s="104"/>
      <c r="D146" s="103"/>
      <c r="E146" s="105"/>
      <c r="F146" s="105"/>
      <c r="G146" s="304"/>
      <c r="H146" s="103"/>
      <c r="I146" s="103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  <c r="AF146" s="96"/>
      <c r="AG146" s="96"/>
      <c r="AH146" s="96"/>
      <c r="AI146" s="96"/>
      <c r="AJ146" s="96"/>
      <c r="AK146" s="96"/>
      <c r="AL146" s="96"/>
      <c r="AM146" s="96"/>
      <c r="AN146" s="96"/>
      <c r="AO146" s="96"/>
      <c r="AP146" s="96"/>
      <c r="AQ146" s="96"/>
      <c r="AR146" s="96"/>
      <c r="AS146" s="96"/>
      <c r="AT146" s="96"/>
      <c r="AU146" s="96"/>
    </row>
    <row r="147" spans="1:47" s="48" customFormat="1">
      <c r="A147" s="104"/>
      <c r="B147" s="103"/>
      <c r="C147" s="104"/>
      <c r="D147" s="103"/>
      <c r="E147" s="105"/>
      <c r="F147" s="105"/>
      <c r="G147" s="304"/>
      <c r="H147" s="103"/>
      <c r="I147" s="103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F147" s="96"/>
      <c r="AG147" s="96"/>
      <c r="AH147" s="96"/>
      <c r="AI147" s="96"/>
      <c r="AJ147" s="96"/>
      <c r="AK147" s="96"/>
      <c r="AL147" s="96"/>
      <c r="AM147" s="96"/>
      <c r="AN147" s="96"/>
      <c r="AO147" s="96"/>
      <c r="AP147" s="96"/>
      <c r="AQ147" s="96"/>
      <c r="AR147" s="96"/>
      <c r="AS147" s="96"/>
      <c r="AT147" s="96"/>
      <c r="AU147" s="96"/>
    </row>
    <row r="148" spans="1:47" s="48" customFormat="1">
      <c r="A148" s="104"/>
      <c r="B148" s="103"/>
      <c r="C148" s="104"/>
      <c r="D148" s="103"/>
      <c r="E148" s="105"/>
      <c r="F148" s="105"/>
      <c r="G148" s="304"/>
      <c r="H148" s="103"/>
      <c r="I148" s="103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F148" s="96"/>
      <c r="AG148" s="96"/>
      <c r="AH148" s="96"/>
      <c r="AI148" s="96"/>
      <c r="AJ148" s="96"/>
      <c r="AK148" s="96"/>
      <c r="AL148" s="96"/>
      <c r="AM148" s="96"/>
      <c r="AN148" s="96"/>
      <c r="AO148" s="96"/>
      <c r="AP148" s="96"/>
      <c r="AQ148" s="96"/>
      <c r="AR148" s="96"/>
      <c r="AS148" s="96"/>
      <c r="AT148" s="96"/>
      <c r="AU148" s="96"/>
    </row>
    <row r="149" spans="1:47" s="48" customFormat="1">
      <c r="A149" s="104"/>
      <c r="B149" s="103"/>
      <c r="C149" s="104"/>
      <c r="D149" s="103"/>
      <c r="E149" s="105"/>
      <c r="F149" s="105"/>
      <c r="G149" s="304"/>
      <c r="H149" s="103"/>
      <c r="I149" s="103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/>
      <c r="AF149" s="96"/>
      <c r="AG149" s="96"/>
      <c r="AH149" s="96"/>
      <c r="AI149" s="96"/>
      <c r="AJ149" s="96"/>
      <c r="AK149" s="96"/>
      <c r="AL149" s="96"/>
      <c r="AM149" s="96"/>
      <c r="AN149" s="96"/>
      <c r="AO149" s="96"/>
      <c r="AP149" s="96"/>
      <c r="AQ149" s="96"/>
      <c r="AR149" s="96"/>
      <c r="AS149" s="96"/>
      <c r="AT149" s="96"/>
      <c r="AU149" s="96"/>
    </row>
    <row r="150" spans="1:47" s="48" customFormat="1">
      <c r="A150" s="104"/>
      <c r="B150" s="103"/>
      <c r="C150" s="104"/>
      <c r="D150" s="103"/>
      <c r="E150" s="105"/>
      <c r="F150" s="105"/>
      <c r="G150" s="304"/>
      <c r="H150" s="103"/>
      <c r="I150" s="103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  <c r="AA150" s="96"/>
      <c r="AB150" s="96"/>
      <c r="AC150" s="96"/>
      <c r="AD150" s="96"/>
      <c r="AE150" s="96"/>
      <c r="AF150" s="96"/>
      <c r="AG150" s="96"/>
      <c r="AH150" s="96"/>
      <c r="AI150" s="96"/>
      <c r="AJ150" s="96"/>
      <c r="AK150" s="96"/>
      <c r="AL150" s="96"/>
      <c r="AM150" s="96"/>
      <c r="AN150" s="96"/>
      <c r="AO150" s="96"/>
      <c r="AP150" s="96"/>
      <c r="AQ150" s="96"/>
      <c r="AR150" s="96"/>
      <c r="AS150" s="96"/>
      <c r="AT150" s="96"/>
      <c r="AU150" s="96"/>
    </row>
    <row r="151" spans="1:47" s="48" customFormat="1">
      <c r="A151" s="104"/>
      <c r="B151" s="103"/>
      <c r="C151" s="104"/>
      <c r="D151" s="103"/>
      <c r="E151" s="105"/>
      <c r="F151" s="105"/>
      <c r="G151" s="304"/>
      <c r="H151" s="103"/>
      <c r="I151" s="103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F151" s="96"/>
      <c r="AG151" s="96"/>
      <c r="AH151" s="96"/>
      <c r="AI151" s="96"/>
      <c r="AJ151" s="96"/>
      <c r="AK151" s="96"/>
      <c r="AL151" s="96"/>
      <c r="AM151" s="96"/>
      <c r="AN151" s="96"/>
      <c r="AO151" s="96"/>
      <c r="AP151" s="96"/>
      <c r="AQ151" s="96"/>
      <c r="AR151" s="96"/>
      <c r="AS151" s="96"/>
      <c r="AT151" s="96"/>
      <c r="AU151" s="96"/>
    </row>
    <row r="152" spans="1:47" s="48" customFormat="1">
      <c r="A152" s="104"/>
      <c r="B152" s="103"/>
      <c r="C152" s="104"/>
      <c r="D152" s="103"/>
      <c r="E152" s="105"/>
      <c r="F152" s="105"/>
      <c r="G152" s="304"/>
      <c r="H152" s="103"/>
      <c r="I152" s="103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  <c r="AA152" s="96"/>
      <c r="AB152" s="96"/>
      <c r="AC152" s="96"/>
      <c r="AD152" s="96"/>
      <c r="AE152" s="96"/>
      <c r="AF152" s="96"/>
      <c r="AG152" s="96"/>
      <c r="AH152" s="96"/>
      <c r="AI152" s="96"/>
      <c r="AJ152" s="96"/>
      <c r="AK152" s="96"/>
      <c r="AL152" s="96"/>
      <c r="AM152" s="96"/>
      <c r="AN152" s="96"/>
      <c r="AO152" s="96"/>
      <c r="AP152" s="96"/>
      <c r="AQ152" s="96"/>
      <c r="AR152" s="96"/>
      <c r="AS152" s="96"/>
      <c r="AT152" s="96"/>
      <c r="AU152" s="96"/>
    </row>
    <row r="153" spans="1:47" s="48" customFormat="1">
      <c r="A153" s="104"/>
      <c r="B153" s="103"/>
      <c r="C153" s="104"/>
      <c r="D153" s="103"/>
      <c r="E153" s="105"/>
      <c r="F153" s="105"/>
      <c r="G153" s="304"/>
      <c r="H153" s="103"/>
      <c r="I153" s="103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F153" s="96"/>
      <c r="AG153" s="96"/>
      <c r="AH153" s="96"/>
      <c r="AI153" s="96"/>
      <c r="AJ153" s="96"/>
      <c r="AK153" s="96"/>
      <c r="AL153" s="96"/>
      <c r="AM153" s="96"/>
      <c r="AN153" s="96"/>
      <c r="AO153" s="96"/>
      <c r="AP153" s="96"/>
      <c r="AQ153" s="96"/>
      <c r="AR153" s="96"/>
      <c r="AS153" s="96"/>
      <c r="AT153" s="96"/>
      <c r="AU153" s="96"/>
    </row>
    <row r="154" spans="1:47" s="48" customFormat="1">
      <c r="A154" s="104"/>
      <c r="B154" s="103"/>
      <c r="C154" s="104"/>
      <c r="D154" s="103"/>
      <c r="E154" s="105"/>
      <c r="F154" s="105"/>
      <c r="G154" s="304"/>
      <c r="H154" s="103"/>
      <c r="I154" s="103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  <c r="AA154" s="96"/>
      <c r="AB154" s="96"/>
      <c r="AC154" s="96"/>
      <c r="AD154" s="96"/>
      <c r="AE154" s="96"/>
      <c r="AF154" s="96"/>
      <c r="AG154" s="96"/>
      <c r="AH154" s="96"/>
      <c r="AI154" s="96"/>
      <c r="AJ154" s="96"/>
      <c r="AK154" s="96"/>
      <c r="AL154" s="96"/>
      <c r="AM154" s="96"/>
      <c r="AN154" s="96"/>
      <c r="AO154" s="96"/>
      <c r="AP154" s="96"/>
      <c r="AQ154" s="96"/>
      <c r="AR154" s="96"/>
      <c r="AS154" s="96"/>
      <c r="AT154" s="96"/>
      <c r="AU154" s="96"/>
    </row>
    <row r="155" spans="1:47" s="48" customFormat="1">
      <c r="A155" s="104"/>
      <c r="B155" s="103"/>
      <c r="C155" s="104"/>
      <c r="D155" s="103"/>
      <c r="E155" s="105"/>
      <c r="F155" s="105"/>
      <c r="G155" s="304"/>
      <c r="H155" s="103"/>
      <c r="I155" s="103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</row>
    <row r="156" spans="1:47" s="48" customFormat="1">
      <c r="A156" s="104"/>
      <c r="B156" s="103"/>
      <c r="C156" s="104"/>
      <c r="D156" s="103"/>
      <c r="E156" s="105"/>
      <c r="F156" s="105"/>
      <c r="G156" s="304"/>
      <c r="H156" s="103"/>
      <c r="I156" s="103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  <c r="AF156" s="96"/>
      <c r="AG156" s="96"/>
      <c r="AH156" s="96"/>
      <c r="AI156" s="96"/>
      <c r="AJ156" s="96"/>
      <c r="AK156" s="96"/>
      <c r="AL156" s="96"/>
      <c r="AM156" s="96"/>
      <c r="AN156" s="96"/>
      <c r="AO156" s="96"/>
      <c r="AP156" s="96"/>
      <c r="AQ156" s="96"/>
      <c r="AR156" s="96"/>
      <c r="AS156" s="96"/>
      <c r="AT156" s="96"/>
      <c r="AU156" s="96"/>
    </row>
    <row r="157" spans="1:47" s="48" customFormat="1">
      <c r="A157" s="104"/>
      <c r="B157" s="103"/>
      <c r="C157" s="104"/>
      <c r="D157" s="103"/>
      <c r="E157" s="105"/>
      <c r="F157" s="105"/>
      <c r="G157" s="304"/>
      <c r="H157" s="103"/>
      <c r="I157" s="103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F157" s="96"/>
      <c r="AG157" s="96"/>
      <c r="AH157" s="96"/>
      <c r="AI157" s="96"/>
      <c r="AJ157" s="96"/>
      <c r="AK157" s="96"/>
      <c r="AL157" s="96"/>
      <c r="AM157" s="96"/>
      <c r="AN157" s="96"/>
      <c r="AO157" s="96"/>
      <c r="AP157" s="96"/>
      <c r="AQ157" s="96"/>
      <c r="AR157" s="96"/>
      <c r="AS157" s="96"/>
      <c r="AT157" s="96"/>
      <c r="AU157" s="96"/>
    </row>
    <row r="158" spans="1:47" s="48" customFormat="1">
      <c r="A158" s="104"/>
      <c r="B158" s="103"/>
      <c r="C158" s="104"/>
      <c r="D158" s="103"/>
      <c r="E158" s="105"/>
      <c r="F158" s="105"/>
      <c r="G158" s="304"/>
      <c r="H158" s="103"/>
      <c r="I158" s="103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  <c r="AC158" s="96"/>
      <c r="AD158" s="96"/>
      <c r="AE158" s="96"/>
      <c r="AF158" s="96"/>
      <c r="AG158" s="96"/>
      <c r="AH158" s="96"/>
      <c r="AI158" s="96"/>
      <c r="AJ158" s="96"/>
      <c r="AK158" s="96"/>
      <c r="AL158" s="96"/>
      <c r="AM158" s="96"/>
      <c r="AN158" s="96"/>
      <c r="AO158" s="96"/>
      <c r="AP158" s="96"/>
      <c r="AQ158" s="96"/>
      <c r="AR158" s="96"/>
      <c r="AS158" s="96"/>
      <c r="AT158" s="96"/>
      <c r="AU158" s="96"/>
    </row>
    <row r="159" spans="1:47" s="48" customFormat="1">
      <c r="A159" s="104"/>
      <c r="B159" s="103"/>
      <c r="C159" s="104"/>
      <c r="D159" s="103"/>
      <c r="E159" s="105"/>
      <c r="F159" s="105"/>
      <c r="G159" s="304"/>
      <c r="H159" s="103"/>
      <c r="I159" s="103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96"/>
      <c r="AO159" s="96"/>
      <c r="AP159" s="96"/>
      <c r="AQ159" s="96"/>
      <c r="AR159" s="96"/>
      <c r="AS159" s="96"/>
      <c r="AT159" s="96"/>
      <c r="AU159" s="96"/>
    </row>
    <row r="160" spans="1:47" s="48" customFormat="1">
      <c r="A160" s="104"/>
      <c r="B160" s="103"/>
      <c r="C160" s="104"/>
      <c r="D160" s="103"/>
      <c r="E160" s="105"/>
      <c r="F160" s="105"/>
      <c r="G160" s="304"/>
      <c r="H160" s="103"/>
      <c r="I160" s="103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F160" s="96"/>
      <c r="AG160" s="96"/>
      <c r="AH160" s="96"/>
      <c r="AI160" s="96"/>
      <c r="AJ160" s="96"/>
      <c r="AK160" s="96"/>
      <c r="AL160" s="96"/>
      <c r="AM160" s="96"/>
      <c r="AN160" s="96"/>
      <c r="AO160" s="96"/>
      <c r="AP160" s="96"/>
      <c r="AQ160" s="96"/>
      <c r="AR160" s="96"/>
      <c r="AS160" s="96"/>
      <c r="AT160" s="96"/>
      <c r="AU160" s="96"/>
    </row>
    <row r="161" spans="1:47" s="48" customFormat="1">
      <c r="A161" s="104"/>
      <c r="B161" s="103"/>
      <c r="C161" s="104"/>
      <c r="D161" s="103"/>
      <c r="E161" s="105"/>
      <c r="F161" s="105"/>
      <c r="G161" s="304"/>
      <c r="H161" s="103"/>
      <c r="I161" s="103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F161" s="96"/>
      <c r="AG161" s="96"/>
      <c r="AH161" s="96"/>
      <c r="AI161" s="96"/>
      <c r="AJ161" s="96"/>
      <c r="AK161" s="96"/>
      <c r="AL161" s="96"/>
      <c r="AM161" s="96"/>
      <c r="AN161" s="96"/>
      <c r="AO161" s="96"/>
      <c r="AP161" s="96"/>
      <c r="AQ161" s="96"/>
      <c r="AR161" s="96"/>
      <c r="AS161" s="96"/>
      <c r="AT161" s="96"/>
      <c r="AU161" s="96"/>
    </row>
    <row r="162" spans="1:47" s="48" customFormat="1">
      <c r="A162" s="104"/>
      <c r="B162" s="103"/>
      <c r="C162" s="104"/>
      <c r="D162" s="103"/>
      <c r="E162" s="105"/>
      <c r="F162" s="105"/>
      <c r="G162" s="304"/>
      <c r="H162" s="103"/>
      <c r="I162" s="103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  <c r="AA162" s="96"/>
      <c r="AB162" s="96"/>
      <c r="AC162" s="96"/>
      <c r="AD162" s="96"/>
      <c r="AE162" s="96"/>
      <c r="AF162" s="96"/>
      <c r="AG162" s="96"/>
      <c r="AH162" s="96"/>
      <c r="AI162" s="96"/>
      <c r="AJ162" s="96"/>
      <c r="AK162" s="96"/>
      <c r="AL162" s="96"/>
      <c r="AM162" s="96"/>
      <c r="AN162" s="96"/>
      <c r="AO162" s="96"/>
      <c r="AP162" s="96"/>
      <c r="AQ162" s="96"/>
      <c r="AR162" s="96"/>
      <c r="AS162" s="96"/>
      <c r="AT162" s="96"/>
      <c r="AU162" s="96"/>
    </row>
    <row r="163" spans="1:47" s="48" customFormat="1">
      <c r="A163" s="104"/>
      <c r="B163" s="103"/>
      <c r="C163" s="104"/>
      <c r="D163" s="103"/>
      <c r="E163" s="105"/>
      <c r="F163" s="105"/>
      <c r="G163" s="304"/>
      <c r="H163" s="103"/>
      <c r="I163" s="103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  <c r="AA163" s="96"/>
      <c r="AB163" s="96"/>
      <c r="AC163" s="96"/>
      <c r="AD163" s="96"/>
      <c r="AE163" s="96"/>
      <c r="AF163" s="96"/>
      <c r="AG163" s="96"/>
      <c r="AH163" s="96"/>
      <c r="AI163" s="96"/>
      <c r="AJ163" s="96"/>
      <c r="AK163" s="96"/>
      <c r="AL163" s="96"/>
      <c r="AM163" s="96"/>
      <c r="AN163" s="96"/>
      <c r="AO163" s="96"/>
      <c r="AP163" s="96"/>
      <c r="AQ163" s="96"/>
      <c r="AR163" s="96"/>
      <c r="AS163" s="96"/>
      <c r="AT163" s="96"/>
      <c r="AU163" s="96"/>
    </row>
    <row r="164" spans="1:47" s="48" customFormat="1">
      <c r="A164" s="104"/>
      <c r="B164" s="103"/>
      <c r="C164" s="104"/>
      <c r="D164" s="103"/>
      <c r="E164" s="105"/>
      <c r="F164" s="105"/>
      <c r="G164" s="304"/>
      <c r="H164" s="103"/>
      <c r="I164" s="103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96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96"/>
      <c r="AO164" s="96"/>
      <c r="AP164" s="96"/>
      <c r="AQ164" s="96"/>
      <c r="AR164" s="96"/>
      <c r="AS164" s="96"/>
      <c r="AT164" s="96"/>
      <c r="AU164" s="96"/>
    </row>
    <row r="165" spans="1:47" s="48" customFormat="1">
      <c r="A165" s="104"/>
      <c r="B165" s="103"/>
      <c r="C165" s="104"/>
      <c r="D165" s="103"/>
      <c r="E165" s="105"/>
      <c r="F165" s="105"/>
      <c r="G165" s="304"/>
      <c r="H165" s="103"/>
      <c r="I165" s="103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  <c r="AE165" s="96"/>
      <c r="AF165" s="96"/>
      <c r="AG165" s="96"/>
      <c r="AH165" s="96"/>
      <c r="AI165" s="96"/>
      <c r="AJ165" s="96"/>
      <c r="AK165" s="96"/>
      <c r="AL165" s="96"/>
      <c r="AM165" s="96"/>
      <c r="AN165" s="96"/>
      <c r="AO165" s="96"/>
      <c r="AP165" s="96"/>
      <c r="AQ165" s="96"/>
      <c r="AR165" s="96"/>
      <c r="AS165" s="96"/>
      <c r="AT165" s="96"/>
      <c r="AU165" s="96"/>
    </row>
    <row r="166" spans="1:47" s="48" customFormat="1">
      <c r="A166" s="104"/>
      <c r="B166" s="103"/>
      <c r="C166" s="104"/>
      <c r="D166" s="103"/>
      <c r="E166" s="105"/>
      <c r="F166" s="105"/>
      <c r="G166" s="304"/>
      <c r="H166" s="103"/>
      <c r="I166" s="103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B166" s="96"/>
      <c r="AC166" s="96"/>
      <c r="AD166" s="96"/>
      <c r="AE166" s="96"/>
      <c r="AF166" s="96"/>
      <c r="AG166" s="96"/>
      <c r="AH166" s="96"/>
      <c r="AI166" s="96"/>
      <c r="AJ166" s="96"/>
      <c r="AK166" s="96"/>
      <c r="AL166" s="96"/>
      <c r="AM166" s="96"/>
      <c r="AN166" s="96"/>
      <c r="AO166" s="96"/>
      <c r="AP166" s="96"/>
      <c r="AQ166" s="96"/>
      <c r="AR166" s="96"/>
      <c r="AS166" s="96"/>
      <c r="AT166" s="96"/>
      <c r="AU166" s="96"/>
    </row>
    <row r="167" spans="1:47" s="48" customFormat="1">
      <c r="A167" s="104"/>
      <c r="B167" s="103"/>
      <c r="C167" s="104"/>
      <c r="D167" s="103"/>
      <c r="E167" s="105"/>
      <c r="F167" s="105"/>
      <c r="G167" s="304"/>
      <c r="H167" s="103"/>
      <c r="I167" s="103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  <c r="AE167" s="96"/>
      <c r="AF167" s="96"/>
      <c r="AG167" s="96"/>
      <c r="AH167" s="96"/>
      <c r="AI167" s="96"/>
      <c r="AJ167" s="96"/>
      <c r="AK167" s="96"/>
      <c r="AL167" s="96"/>
      <c r="AM167" s="96"/>
      <c r="AN167" s="96"/>
      <c r="AO167" s="96"/>
      <c r="AP167" s="96"/>
      <c r="AQ167" s="96"/>
      <c r="AR167" s="96"/>
      <c r="AS167" s="96"/>
      <c r="AT167" s="96"/>
      <c r="AU167" s="96"/>
    </row>
    <row r="168" spans="1:47" s="48" customFormat="1">
      <c r="A168" s="104"/>
      <c r="B168" s="103"/>
      <c r="C168" s="104"/>
      <c r="D168" s="103"/>
      <c r="E168" s="105"/>
      <c r="F168" s="105"/>
      <c r="G168" s="304"/>
      <c r="H168" s="103"/>
      <c r="I168" s="103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96"/>
      <c r="AM168" s="96"/>
      <c r="AN168" s="96"/>
      <c r="AO168" s="96"/>
      <c r="AP168" s="96"/>
      <c r="AQ168" s="96"/>
      <c r="AR168" s="96"/>
      <c r="AS168" s="96"/>
      <c r="AT168" s="96"/>
      <c r="AU168" s="96"/>
    </row>
    <row r="169" spans="1:47" s="48" customFormat="1">
      <c r="A169" s="104"/>
      <c r="B169" s="103"/>
      <c r="C169" s="104"/>
      <c r="D169" s="103"/>
      <c r="E169" s="105"/>
      <c r="F169" s="105"/>
      <c r="G169" s="304"/>
      <c r="H169" s="103"/>
      <c r="I169" s="103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</row>
    <row r="170" spans="1:47" s="48" customFormat="1">
      <c r="A170" s="104"/>
      <c r="B170" s="103"/>
      <c r="C170" s="104"/>
      <c r="D170" s="103"/>
      <c r="E170" s="105"/>
      <c r="F170" s="105"/>
      <c r="G170" s="304"/>
      <c r="H170" s="103"/>
      <c r="I170" s="103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B170" s="96"/>
      <c r="AC170" s="96"/>
      <c r="AD170" s="96"/>
      <c r="AE170" s="96"/>
      <c r="AF170" s="96"/>
      <c r="AG170" s="96"/>
      <c r="AH170" s="96"/>
      <c r="AI170" s="96"/>
      <c r="AJ170" s="96"/>
      <c r="AK170" s="96"/>
      <c r="AL170" s="96"/>
      <c r="AM170" s="96"/>
      <c r="AN170" s="96"/>
      <c r="AO170" s="96"/>
      <c r="AP170" s="96"/>
      <c r="AQ170" s="96"/>
      <c r="AR170" s="96"/>
      <c r="AS170" s="96"/>
      <c r="AT170" s="96"/>
      <c r="AU170" s="96"/>
    </row>
    <row r="171" spans="1:47" s="48" customFormat="1">
      <c r="A171" s="104"/>
      <c r="B171" s="103"/>
      <c r="C171" s="104"/>
      <c r="D171" s="103"/>
      <c r="E171" s="105"/>
      <c r="F171" s="105"/>
      <c r="G171" s="304"/>
      <c r="H171" s="103"/>
      <c r="I171" s="103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  <c r="AC171" s="96"/>
      <c r="AD171" s="96"/>
      <c r="AE171" s="96"/>
      <c r="AF171" s="96"/>
      <c r="AG171" s="96"/>
      <c r="AH171" s="96"/>
      <c r="AI171" s="96"/>
      <c r="AJ171" s="96"/>
      <c r="AK171" s="96"/>
      <c r="AL171" s="96"/>
      <c r="AM171" s="96"/>
      <c r="AN171" s="96"/>
      <c r="AO171" s="96"/>
      <c r="AP171" s="96"/>
      <c r="AQ171" s="96"/>
      <c r="AR171" s="96"/>
      <c r="AS171" s="96"/>
      <c r="AT171" s="96"/>
      <c r="AU171" s="96"/>
    </row>
    <row r="172" spans="1:47" s="48" customFormat="1">
      <c r="A172" s="104"/>
      <c r="B172" s="103"/>
      <c r="C172" s="104"/>
      <c r="D172" s="103"/>
      <c r="E172" s="105"/>
      <c r="F172" s="105"/>
      <c r="G172" s="304"/>
      <c r="H172" s="103"/>
      <c r="I172" s="103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  <c r="AC172" s="96"/>
      <c r="AD172" s="96"/>
      <c r="AE172" s="96"/>
      <c r="AF172" s="96"/>
      <c r="AG172" s="96"/>
      <c r="AH172" s="96"/>
      <c r="AI172" s="96"/>
      <c r="AJ172" s="96"/>
      <c r="AK172" s="96"/>
      <c r="AL172" s="96"/>
      <c r="AM172" s="96"/>
      <c r="AN172" s="96"/>
      <c r="AO172" s="96"/>
      <c r="AP172" s="96"/>
      <c r="AQ172" s="96"/>
      <c r="AR172" s="96"/>
      <c r="AS172" s="96"/>
      <c r="AT172" s="96"/>
      <c r="AU172" s="96"/>
    </row>
    <row r="173" spans="1:47" s="48" customFormat="1">
      <c r="A173" s="104"/>
      <c r="B173" s="103"/>
      <c r="C173" s="104"/>
      <c r="D173" s="103"/>
      <c r="E173" s="105"/>
      <c r="F173" s="105"/>
      <c r="G173" s="304"/>
      <c r="H173" s="103"/>
      <c r="I173" s="103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96"/>
      <c r="AO173" s="96"/>
      <c r="AP173" s="96"/>
      <c r="AQ173" s="96"/>
      <c r="AR173" s="96"/>
      <c r="AS173" s="96"/>
      <c r="AT173" s="96"/>
      <c r="AU173" s="96"/>
    </row>
    <row r="174" spans="1:47" s="48" customFormat="1">
      <c r="A174" s="104"/>
      <c r="B174" s="103"/>
      <c r="C174" s="104"/>
      <c r="D174" s="103"/>
      <c r="E174" s="105"/>
      <c r="F174" s="105"/>
      <c r="G174" s="304"/>
      <c r="H174" s="103"/>
      <c r="I174" s="103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96"/>
      <c r="AO174" s="96"/>
      <c r="AP174" s="96"/>
      <c r="AQ174" s="96"/>
      <c r="AR174" s="96"/>
      <c r="AS174" s="96"/>
      <c r="AT174" s="96"/>
      <c r="AU174" s="96"/>
    </row>
    <row r="175" spans="1:47" s="48" customFormat="1">
      <c r="A175" s="104"/>
      <c r="B175" s="103"/>
      <c r="C175" s="104"/>
      <c r="D175" s="103"/>
      <c r="E175" s="105"/>
      <c r="F175" s="105"/>
      <c r="G175" s="304"/>
      <c r="H175" s="103"/>
      <c r="I175" s="103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96"/>
      <c r="AO175" s="96"/>
      <c r="AP175" s="96"/>
      <c r="AQ175" s="96"/>
      <c r="AR175" s="96"/>
      <c r="AS175" s="96"/>
      <c r="AT175" s="96"/>
      <c r="AU175" s="96"/>
    </row>
    <row r="176" spans="1:47" s="48" customFormat="1">
      <c r="A176" s="104"/>
      <c r="B176" s="103"/>
      <c r="C176" s="104"/>
      <c r="D176" s="103"/>
      <c r="E176" s="105"/>
      <c r="F176" s="105"/>
      <c r="G176" s="304"/>
      <c r="H176" s="103"/>
      <c r="I176" s="103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96"/>
      <c r="AO176" s="96"/>
      <c r="AP176" s="96"/>
      <c r="AQ176" s="96"/>
      <c r="AR176" s="96"/>
      <c r="AS176" s="96"/>
      <c r="AT176" s="96"/>
      <c r="AU176" s="96"/>
    </row>
    <row r="177" spans="1:47" s="48" customFormat="1">
      <c r="A177" s="104"/>
      <c r="B177" s="103"/>
      <c r="C177" s="104"/>
      <c r="D177" s="103"/>
      <c r="E177" s="105"/>
      <c r="F177" s="105"/>
      <c r="G177" s="304"/>
      <c r="H177" s="103"/>
      <c r="I177" s="103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F177" s="96"/>
      <c r="AG177" s="96"/>
      <c r="AH177" s="96"/>
      <c r="AI177" s="96"/>
      <c r="AJ177" s="96"/>
      <c r="AK177" s="96"/>
      <c r="AL177" s="96"/>
      <c r="AM177" s="96"/>
      <c r="AN177" s="96"/>
      <c r="AO177" s="96"/>
      <c r="AP177" s="96"/>
      <c r="AQ177" s="96"/>
      <c r="AR177" s="96"/>
      <c r="AS177" s="96"/>
      <c r="AT177" s="96"/>
      <c r="AU177" s="96"/>
    </row>
    <row r="178" spans="1:47" s="48" customFormat="1">
      <c r="A178" s="104"/>
      <c r="B178" s="103"/>
      <c r="C178" s="104"/>
      <c r="D178" s="103"/>
      <c r="E178" s="105"/>
      <c r="F178" s="105"/>
      <c r="G178" s="304"/>
      <c r="H178" s="103"/>
      <c r="I178" s="103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96"/>
      <c r="AO178" s="96"/>
      <c r="AP178" s="96"/>
      <c r="AQ178" s="96"/>
      <c r="AR178" s="96"/>
      <c r="AS178" s="96"/>
      <c r="AT178" s="96"/>
      <c r="AU178" s="96"/>
    </row>
    <row r="179" spans="1:47" s="48" customFormat="1">
      <c r="A179" s="104"/>
      <c r="B179" s="103"/>
      <c r="C179" s="104"/>
      <c r="D179" s="103"/>
      <c r="E179" s="105"/>
      <c r="F179" s="105"/>
      <c r="G179" s="304"/>
      <c r="H179" s="103"/>
      <c r="I179" s="103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B179" s="96"/>
      <c r="AC179" s="96"/>
      <c r="AD179" s="96"/>
      <c r="AE179" s="96"/>
      <c r="AF179" s="96"/>
      <c r="AG179" s="96"/>
      <c r="AH179" s="96"/>
      <c r="AI179" s="96"/>
      <c r="AJ179" s="96"/>
      <c r="AK179" s="96"/>
      <c r="AL179" s="96"/>
      <c r="AM179" s="96"/>
      <c r="AN179" s="96"/>
      <c r="AO179" s="96"/>
      <c r="AP179" s="96"/>
      <c r="AQ179" s="96"/>
      <c r="AR179" s="96"/>
      <c r="AS179" s="96"/>
      <c r="AT179" s="96"/>
      <c r="AU179" s="96"/>
    </row>
    <row r="180" spans="1:47" s="48" customFormat="1">
      <c r="A180" s="104"/>
      <c r="B180" s="103"/>
      <c r="C180" s="104"/>
      <c r="D180" s="103"/>
      <c r="E180" s="105"/>
      <c r="F180" s="105"/>
      <c r="G180" s="304"/>
      <c r="H180" s="103"/>
      <c r="I180" s="103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96"/>
      <c r="AE180" s="96"/>
      <c r="AF180" s="96"/>
      <c r="AG180" s="96"/>
      <c r="AH180" s="96"/>
      <c r="AI180" s="96"/>
      <c r="AJ180" s="96"/>
      <c r="AK180" s="96"/>
      <c r="AL180" s="96"/>
      <c r="AM180" s="96"/>
      <c r="AN180" s="96"/>
      <c r="AO180" s="96"/>
      <c r="AP180" s="96"/>
      <c r="AQ180" s="96"/>
      <c r="AR180" s="96"/>
      <c r="AS180" s="96"/>
      <c r="AT180" s="96"/>
      <c r="AU180" s="96"/>
    </row>
    <row r="181" spans="1:47" s="48" customFormat="1">
      <c r="A181" s="104"/>
      <c r="B181" s="103"/>
      <c r="C181" s="104"/>
      <c r="D181" s="103"/>
      <c r="E181" s="105"/>
      <c r="F181" s="105"/>
      <c r="G181" s="304"/>
      <c r="H181" s="103"/>
      <c r="I181" s="103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F181" s="96"/>
      <c r="AG181" s="96"/>
      <c r="AH181" s="96"/>
      <c r="AI181" s="96"/>
      <c r="AJ181" s="96"/>
      <c r="AK181" s="96"/>
      <c r="AL181" s="96"/>
      <c r="AM181" s="96"/>
      <c r="AN181" s="96"/>
      <c r="AO181" s="96"/>
      <c r="AP181" s="96"/>
      <c r="AQ181" s="96"/>
      <c r="AR181" s="96"/>
      <c r="AS181" s="96"/>
      <c r="AT181" s="96"/>
      <c r="AU181" s="96"/>
    </row>
    <row r="182" spans="1:47" s="48" customFormat="1">
      <c r="A182" s="104"/>
      <c r="B182" s="103"/>
      <c r="C182" s="104"/>
      <c r="D182" s="103"/>
      <c r="E182" s="105"/>
      <c r="F182" s="105"/>
      <c r="G182" s="304"/>
      <c r="H182" s="103"/>
      <c r="I182" s="103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</row>
    <row r="183" spans="1:47" s="48" customFormat="1">
      <c r="A183" s="104"/>
      <c r="B183" s="103"/>
      <c r="C183" s="104"/>
      <c r="D183" s="103"/>
      <c r="E183" s="105"/>
      <c r="F183" s="105"/>
      <c r="G183" s="304"/>
      <c r="H183" s="103"/>
      <c r="I183" s="103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  <c r="AA183" s="96"/>
      <c r="AB183" s="96"/>
      <c r="AC183" s="96"/>
      <c r="AD183" s="96"/>
      <c r="AE183" s="96"/>
      <c r="AF183" s="96"/>
      <c r="AG183" s="96"/>
      <c r="AH183" s="96"/>
      <c r="AI183" s="96"/>
      <c r="AJ183" s="96"/>
      <c r="AK183" s="96"/>
      <c r="AL183" s="96"/>
      <c r="AM183" s="96"/>
      <c r="AN183" s="96"/>
      <c r="AO183" s="96"/>
      <c r="AP183" s="96"/>
      <c r="AQ183" s="96"/>
      <c r="AR183" s="96"/>
      <c r="AS183" s="96"/>
      <c r="AT183" s="96"/>
      <c r="AU183" s="96"/>
    </row>
    <row r="184" spans="1:47" s="48" customFormat="1">
      <c r="A184" s="104"/>
      <c r="B184" s="103"/>
      <c r="C184" s="104"/>
      <c r="D184" s="103"/>
      <c r="E184" s="105"/>
      <c r="F184" s="105"/>
      <c r="G184" s="304"/>
      <c r="H184" s="103"/>
      <c r="I184" s="103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  <c r="AA184" s="96"/>
      <c r="AB184" s="96"/>
      <c r="AC184" s="96"/>
      <c r="AD184" s="96"/>
      <c r="AE184" s="96"/>
      <c r="AF184" s="96"/>
      <c r="AG184" s="96"/>
      <c r="AH184" s="96"/>
      <c r="AI184" s="96"/>
      <c r="AJ184" s="96"/>
      <c r="AK184" s="96"/>
      <c r="AL184" s="96"/>
      <c r="AM184" s="96"/>
      <c r="AN184" s="96"/>
      <c r="AO184" s="96"/>
      <c r="AP184" s="96"/>
      <c r="AQ184" s="96"/>
      <c r="AR184" s="96"/>
      <c r="AS184" s="96"/>
      <c r="AT184" s="96"/>
      <c r="AU184" s="96"/>
    </row>
    <row r="185" spans="1:47" s="48" customFormat="1">
      <c r="A185" s="104"/>
      <c r="B185" s="103"/>
      <c r="C185" s="104"/>
      <c r="D185" s="103"/>
      <c r="E185" s="105"/>
      <c r="F185" s="105"/>
      <c r="G185" s="304"/>
      <c r="H185" s="103"/>
      <c r="I185" s="103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  <c r="AA185" s="96"/>
      <c r="AB185" s="96"/>
      <c r="AC185" s="96"/>
      <c r="AD185" s="96"/>
      <c r="AE185" s="96"/>
      <c r="AF185" s="96"/>
      <c r="AG185" s="96"/>
      <c r="AH185" s="96"/>
      <c r="AI185" s="96"/>
      <c r="AJ185" s="96"/>
      <c r="AK185" s="96"/>
      <c r="AL185" s="96"/>
      <c r="AM185" s="96"/>
      <c r="AN185" s="96"/>
      <c r="AO185" s="96"/>
      <c r="AP185" s="96"/>
      <c r="AQ185" s="96"/>
      <c r="AR185" s="96"/>
      <c r="AS185" s="96"/>
      <c r="AT185" s="96"/>
      <c r="AU185" s="96"/>
    </row>
    <row r="186" spans="1:47" s="48" customFormat="1">
      <c r="A186" s="104"/>
      <c r="B186" s="103"/>
      <c r="C186" s="104"/>
      <c r="D186" s="103"/>
      <c r="E186" s="105"/>
      <c r="F186" s="105"/>
      <c r="G186" s="304"/>
      <c r="H186" s="103"/>
      <c r="I186" s="103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  <c r="AA186" s="96"/>
      <c r="AB186" s="96"/>
      <c r="AC186" s="96"/>
      <c r="AD186" s="96"/>
      <c r="AE186" s="96"/>
      <c r="AF186" s="96"/>
      <c r="AG186" s="96"/>
      <c r="AH186" s="96"/>
      <c r="AI186" s="96"/>
      <c r="AJ186" s="96"/>
      <c r="AK186" s="96"/>
      <c r="AL186" s="96"/>
      <c r="AM186" s="96"/>
      <c r="AN186" s="96"/>
      <c r="AO186" s="96"/>
      <c r="AP186" s="96"/>
      <c r="AQ186" s="96"/>
      <c r="AR186" s="96"/>
      <c r="AS186" s="96"/>
      <c r="AT186" s="96"/>
      <c r="AU186" s="96"/>
    </row>
    <row r="187" spans="1:47" s="48" customFormat="1">
      <c r="A187" s="104"/>
      <c r="B187" s="103"/>
      <c r="C187" s="104"/>
      <c r="D187" s="103"/>
      <c r="E187" s="105"/>
      <c r="F187" s="105"/>
      <c r="G187" s="304"/>
      <c r="H187" s="103"/>
      <c r="I187" s="103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F187" s="96"/>
      <c r="AG187" s="96"/>
      <c r="AH187" s="96"/>
      <c r="AI187" s="96"/>
      <c r="AJ187" s="96"/>
      <c r="AK187" s="96"/>
      <c r="AL187" s="96"/>
      <c r="AM187" s="96"/>
      <c r="AN187" s="96"/>
      <c r="AO187" s="96"/>
      <c r="AP187" s="96"/>
      <c r="AQ187" s="96"/>
      <c r="AR187" s="96"/>
      <c r="AS187" s="96"/>
      <c r="AT187" s="96"/>
      <c r="AU187" s="96"/>
    </row>
    <row r="188" spans="1:47" s="48" customFormat="1">
      <c r="A188" s="104"/>
      <c r="B188" s="103"/>
      <c r="C188" s="104"/>
      <c r="D188" s="103"/>
      <c r="E188" s="105"/>
      <c r="F188" s="105"/>
      <c r="G188" s="304"/>
      <c r="H188" s="103"/>
      <c r="I188" s="103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  <c r="AA188" s="96"/>
      <c r="AB188" s="96"/>
      <c r="AC188" s="96"/>
      <c r="AD188" s="96"/>
      <c r="AE188" s="96"/>
      <c r="AF188" s="96"/>
      <c r="AG188" s="96"/>
      <c r="AH188" s="96"/>
      <c r="AI188" s="96"/>
      <c r="AJ188" s="96"/>
      <c r="AK188" s="96"/>
      <c r="AL188" s="96"/>
      <c r="AM188" s="96"/>
      <c r="AN188" s="96"/>
      <c r="AO188" s="96"/>
      <c r="AP188" s="96"/>
      <c r="AQ188" s="96"/>
      <c r="AR188" s="96"/>
      <c r="AS188" s="96"/>
      <c r="AT188" s="96"/>
      <c r="AU188" s="96"/>
    </row>
    <row r="189" spans="1:47" s="16" customFormat="1">
      <c r="A189" s="104"/>
      <c r="B189" s="103"/>
      <c r="C189" s="104"/>
      <c r="D189" s="103"/>
      <c r="E189" s="105"/>
      <c r="F189" s="105"/>
      <c r="G189" s="304"/>
      <c r="H189" s="103"/>
      <c r="I189" s="103"/>
      <c r="J189" s="9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  <c r="AG189" s="106"/>
      <c r="AH189" s="106"/>
      <c r="AI189" s="106"/>
      <c r="AJ189" s="106"/>
      <c r="AK189" s="106"/>
      <c r="AL189" s="106"/>
      <c r="AM189" s="106"/>
      <c r="AN189" s="106"/>
      <c r="AO189" s="106"/>
      <c r="AP189" s="106"/>
      <c r="AQ189" s="106"/>
      <c r="AR189" s="106"/>
      <c r="AS189" s="106"/>
      <c r="AT189" s="106"/>
      <c r="AU189" s="106"/>
    </row>
    <row r="190" spans="1:47" s="16" customFormat="1">
      <c r="A190" s="104"/>
      <c r="B190" s="103"/>
      <c r="C190" s="104"/>
      <c r="D190" s="103"/>
      <c r="E190" s="105"/>
      <c r="F190" s="105"/>
      <c r="G190" s="304"/>
      <c r="H190" s="103"/>
      <c r="I190" s="103"/>
      <c r="J190" s="9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  <c r="AK190" s="106"/>
      <c r="AL190" s="106"/>
      <c r="AM190" s="106"/>
      <c r="AN190" s="106"/>
      <c r="AO190" s="106"/>
      <c r="AP190" s="106"/>
      <c r="AQ190" s="106"/>
      <c r="AR190" s="106"/>
      <c r="AS190" s="106"/>
      <c r="AT190" s="106"/>
      <c r="AU190" s="106"/>
    </row>
    <row r="191" spans="1:47" s="16" customFormat="1">
      <c r="A191" s="104"/>
      <c r="B191" s="103"/>
      <c r="C191" s="104"/>
      <c r="D191" s="103"/>
      <c r="E191" s="105"/>
      <c r="F191" s="105"/>
      <c r="G191" s="304"/>
      <c r="H191" s="103"/>
      <c r="I191" s="103"/>
      <c r="J191" s="9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  <c r="AK191" s="106"/>
      <c r="AL191" s="106"/>
      <c r="AM191" s="106"/>
      <c r="AN191" s="106"/>
      <c r="AO191" s="106"/>
      <c r="AP191" s="106"/>
      <c r="AQ191" s="106"/>
      <c r="AR191" s="106"/>
      <c r="AS191" s="106"/>
      <c r="AT191" s="106"/>
      <c r="AU191" s="106"/>
    </row>
    <row r="192" spans="1:47" s="16" customFormat="1">
      <c r="A192" s="104"/>
      <c r="B192" s="103"/>
      <c r="C192" s="104"/>
      <c r="D192" s="103"/>
      <c r="E192" s="105"/>
      <c r="F192" s="105"/>
      <c r="G192" s="304"/>
      <c r="H192" s="103"/>
      <c r="I192" s="103"/>
      <c r="J192" s="9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  <c r="AG192" s="106"/>
      <c r="AH192" s="106"/>
      <c r="AI192" s="106"/>
      <c r="AJ192" s="106"/>
      <c r="AK192" s="106"/>
      <c r="AL192" s="106"/>
      <c r="AM192" s="106"/>
      <c r="AN192" s="106"/>
      <c r="AO192" s="106"/>
      <c r="AP192" s="106"/>
      <c r="AQ192" s="106"/>
      <c r="AR192" s="106"/>
      <c r="AS192" s="106"/>
      <c r="AT192" s="106"/>
      <c r="AU192" s="106"/>
    </row>
    <row r="193" spans="1:47" s="16" customFormat="1">
      <c r="A193" s="104"/>
      <c r="B193" s="103"/>
      <c r="C193" s="104"/>
      <c r="D193" s="103"/>
      <c r="E193" s="105"/>
      <c r="F193" s="105"/>
      <c r="G193" s="304"/>
      <c r="H193" s="103"/>
      <c r="I193" s="103"/>
      <c r="J193" s="9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  <c r="AG193" s="106"/>
      <c r="AH193" s="106"/>
      <c r="AI193" s="106"/>
      <c r="AJ193" s="106"/>
      <c r="AK193" s="106"/>
      <c r="AL193" s="106"/>
      <c r="AM193" s="106"/>
      <c r="AN193" s="106"/>
      <c r="AO193" s="106"/>
      <c r="AP193" s="106"/>
      <c r="AQ193" s="106"/>
      <c r="AR193" s="106"/>
      <c r="AS193" s="106"/>
      <c r="AT193" s="106"/>
      <c r="AU193" s="106"/>
    </row>
    <row r="194" spans="1:47" s="16" customFormat="1">
      <c r="A194" s="104"/>
      <c r="B194" s="103"/>
      <c r="C194" s="104"/>
      <c r="D194" s="103"/>
      <c r="E194" s="105"/>
      <c r="F194" s="105"/>
      <c r="G194" s="304"/>
      <c r="H194" s="103"/>
      <c r="I194" s="103"/>
      <c r="J194" s="9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  <c r="AG194" s="106"/>
      <c r="AH194" s="106"/>
      <c r="AI194" s="106"/>
      <c r="AJ194" s="106"/>
      <c r="AK194" s="106"/>
      <c r="AL194" s="106"/>
      <c r="AM194" s="106"/>
      <c r="AN194" s="106"/>
      <c r="AO194" s="106"/>
      <c r="AP194" s="106"/>
      <c r="AQ194" s="106"/>
      <c r="AR194" s="106"/>
      <c r="AS194" s="106"/>
      <c r="AT194" s="106"/>
      <c r="AU194" s="106"/>
    </row>
    <row r="195" spans="1:47" s="16" customFormat="1">
      <c r="A195" s="104"/>
      <c r="B195" s="103"/>
      <c r="C195" s="104"/>
      <c r="D195" s="103"/>
      <c r="E195" s="105"/>
      <c r="F195" s="105"/>
      <c r="G195" s="304"/>
      <c r="H195" s="103"/>
      <c r="I195" s="103"/>
      <c r="J195" s="9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  <c r="AG195" s="106"/>
      <c r="AH195" s="106"/>
      <c r="AI195" s="106"/>
      <c r="AJ195" s="106"/>
      <c r="AK195" s="106"/>
      <c r="AL195" s="106"/>
      <c r="AM195" s="106"/>
      <c r="AN195" s="106"/>
      <c r="AO195" s="106"/>
      <c r="AP195" s="106"/>
      <c r="AQ195" s="106"/>
      <c r="AR195" s="106"/>
      <c r="AS195" s="106"/>
      <c r="AT195" s="106"/>
      <c r="AU195" s="106"/>
    </row>
    <row r="196" spans="1:47" s="16" customFormat="1">
      <c r="A196" s="104"/>
      <c r="B196" s="103"/>
      <c r="C196" s="104"/>
      <c r="D196" s="103"/>
      <c r="E196" s="105"/>
      <c r="F196" s="105"/>
      <c r="G196" s="304"/>
      <c r="H196" s="103"/>
      <c r="I196" s="103"/>
      <c r="J196" s="9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  <c r="AG196" s="106"/>
      <c r="AH196" s="106"/>
      <c r="AI196" s="106"/>
      <c r="AJ196" s="106"/>
      <c r="AK196" s="106"/>
      <c r="AL196" s="106"/>
      <c r="AM196" s="106"/>
      <c r="AN196" s="106"/>
      <c r="AO196" s="106"/>
      <c r="AP196" s="106"/>
      <c r="AQ196" s="106"/>
      <c r="AR196" s="106"/>
      <c r="AS196" s="106"/>
      <c r="AT196" s="106"/>
      <c r="AU196" s="106"/>
    </row>
    <row r="197" spans="1:47" s="16" customFormat="1">
      <c r="A197" s="104"/>
      <c r="B197" s="103"/>
      <c r="C197" s="104"/>
      <c r="D197" s="103"/>
      <c r="E197" s="105"/>
      <c r="F197" s="105"/>
      <c r="G197" s="304"/>
      <c r="H197" s="103"/>
      <c r="I197" s="103"/>
      <c r="J197" s="96"/>
      <c r="K197" s="106">
        <v>777777</v>
      </c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  <c r="AG197" s="106"/>
      <c r="AH197" s="106"/>
      <c r="AI197" s="106"/>
      <c r="AJ197" s="106"/>
      <c r="AK197" s="106"/>
      <c r="AL197" s="106"/>
      <c r="AM197" s="106"/>
      <c r="AN197" s="106"/>
      <c r="AO197" s="106"/>
      <c r="AP197" s="106"/>
      <c r="AQ197" s="106"/>
      <c r="AR197" s="106"/>
      <c r="AS197" s="106"/>
      <c r="AT197" s="106"/>
      <c r="AU197" s="106"/>
    </row>
    <row r="198" spans="1:47" s="16" customFormat="1">
      <c r="A198" s="104"/>
      <c r="B198" s="103"/>
      <c r="C198" s="104"/>
      <c r="D198" s="103"/>
      <c r="E198" s="105"/>
      <c r="F198" s="105"/>
      <c r="G198" s="304"/>
      <c r="H198" s="103"/>
      <c r="I198" s="103"/>
      <c r="J198" s="9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  <c r="AG198" s="106"/>
      <c r="AH198" s="106"/>
      <c r="AI198" s="106"/>
      <c r="AJ198" s="106"/>
      <c r="AK198" s="106"/>
      <c r="AL198" s="106"/>
      <c r="AM198" s="106"/>
      <c r="AN198" s="106"/>
      <c r="AO198" s="106"/>
      <c r="AP198" s="106"/>
      <c r="AQ198" s="106"/>
      <c r="AR198" s="106"/>
      <c r="AS198" s="106"/>
      <c r="AT198" s="106"/>
      <c r="AU198" s="106"/>
    </row>
    <row r="199" spans="1:47" s="16" customFormat="1">
      <c r="A199" s="104"/>
      <c r="B199" s="103"/>
      <c r="C199" s="104"/>
      <c r="D199" s="103"/>
      <c r="E199" s="105"/>
      <c r="F199" s="105"/>
      <c r="G199" s="304"/>
      <c r="H199" s="103"/>
      <c r="I199" s="103"/>
      <c r="J199" s="9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  <c r="AG199" s="106"/>
      <c r="AH199" s="106"/>
      <c r="AI199" s="106"/>
      <c r="AJ199" s="106"/>
      <c r="AK199" s="106"/>
      <c r="AL199" s="106"/>
      <c r="AM199" s="106"/>
      <c r="AN199" s="106"/>
      <c r="AO199" s="106"/>
      <c r="AP199" s="106"/>
      <c r="AQ199" s="106"/>
      <c r="AR199" s="106"/>
      <c r="AS199" s="106"/>
      <c r="AT199" s="106"/>
      <c r="AU199" s="106"/>
    </row>
    <row r="200" spans="1:47" s="16" customFormat="1">
      <c r="A200" s="104"/>
      <c r="B200" s="103"/>
      <c r="C200" s="104"/>
      <c r="D200" s="103"/>
      <c r="E200" s="105"/>
      <c r="F200" s="105"/>
      <c r="G200" s="304"/>
      <c r="H200" s="103"/>
      <c r="I200" s="103"/>
      <c r="J200" s="9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  <c r="AG200" s="106"/>
      <c r="AH200" s="106"/>
      <c r="AI200" s="106"/>
      <c r="AJ200" s="106"/>
      <c r="AK200" s="106"/>
      <c r="AL200" s="106"/>
      <c r="AM200" s="106"/>
      <c r="AN200" s="106"/>
      <c r="AO200" s="106"/>
      <c r="AP200" s="106"/>
      <c r="AQ200" s="106"/>
      <c r="AR200" s="106"/>
      <c r="AS200" s="106"/>
      <c r="AT200" s="106"/>
      <c r="AU200" s="106"/>
    </row>
    <row r="201" spans="1:47" s="16" customFormat="1">
      <c r="A201" s="104"/>
      <c r="B201" s="103"/>
      <c r="C201" s="104"/>
      <c r="D201" s="103"/>
      <c r="E201" s="105"/>
      <c r="F201" s="105"/>
      <c r="G201" s="304"/>
      <c r="H201" s="103"/>
      <c r="I201" s="103"/>
      <c r="J201" s="9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  <c r="AG201" s="106"/>
      <c r="AH201" s="106"/>
      <c r="AI201" s="106"/>
      <c r="AJ201" s="106"/>
      <c r="AK201" s="106"/>
      <c r="AL201" s="106"/>
      <c r="AM201" s="106"/>
      <c r="AN201" s="106"/>
      <c r="AO201" s="106"/>
      <c r="AP201" s="106"/>
      <c r="AQ201" s="106"/>
      <c r="AR201" s="106"/>
      <c r="AS201" s="106"/>
      <c r="AT201" s="106"/>
      <c r="AU201" s="106"/>
    </row>
    <row r="202" spans="1:47" s="16" customFormat="1">
      <c r="A202" s="104"/>
      <c r="B202" s="103"/>
      <c r="C202" s="104"/>
      <c r="D202" s="103"/>
      <c r="E202" s="105"/>
      <c r="F202" s="105"/>
      <c r="G202" s="304"/>
      <c r="H202" s="103"/>
      <c r="I202" s="103"/>
      <c r="J202" s="9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  <c r="AG202" s="106"/>
      <c r="AH202" s="106"/>
      <c r="AI202" s="106"/>
      <c r="AJ202" s="106"/>
      <c r="AK202" s="106"/>
      <c r="AL202" s="106"/>
      <c r="AM202" s="106"/>
      <c r="AN202" s="106"/>
      <c r="AO202" s="106"/>
      <c r="AP202" s="106"/>
      <c r="AQ202" s="106"/>
      <c r="AR202" s="106"/>
      <c r="AS202" s="106"/>
      <c r="AT202" s="106"/>
      <c r="AU202" s="106"/>
    </row>
    <row r="203" spans="1:47" s="16" customFormat="1">
      <c r="A203" s="104"/>
      <c r="B203" s="103"/>
      <c r="C203" s="104"/>
      <c r="D203" s="103"/>
      <c r="E203" s="105"/>
      <c r="F203" s="105"/>
      <c r="G203" s="304"/>
      <c r="H203" s="103"/>
      <c r="I203" s="103"/>
      <c r="J203" s="9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  <c r="AU203" s="106"/>
    </row>
    <row r="204" spans="1:47" s="16" customFormat="1">
      <c r="A204" s="104"/>
      <c r="B204" s="103"/>
      <c r="C204" s="104"/>
      <c r="D204" s="103"/>
      <c r="E204" s="105"/>
      <c r="F204" s="105"/>
      <c r="G204" s="304"/>
      <c r="H204" s="103"/>
      <c r="I204" s="103"/>
      <c r="J204" s="9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  <c r="AG204" s="106"/>
      <c r="AH204" s="106"/>
      <c r="AI204" s="106"/>
      <c r="AJ204" s="106"/>
      <c r="AK204" s="106"/>
      <c r="AL204" s="106"/>
      <c r="AM204" s="106"/>
      <c r="AN204" s="106"/>
      <c r="AO204" s="106"/>
      <c r="AP204" s="106"/>
      <c r="AQ204" s="106"/>
      <c r="AR204" s="106"/>
      <c r="AS204" s="106"/>
      <c r="AT204" s="106"/>
      <c r="AU204" s="106"/>
    </row>
    <row r="205" spans="1:47" s="16" customFormat="1">
      <c r="A205" s="104"/>
      <c r="B205" s="103"/>
      <c r="C205" s="104"/>
      <c r="D205" s="103"/>
      <c r="E205" s="105"/>
      <c r="F205" s="105"/>
      <c r="G205" s="304"/>
      <c r="H205" s="103"/>
      <c r="I205" s="103"/>
      <c r="J205" s="9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  <c r="AG205" s="106"/>
      <c r="AH205" s="106"/>
      <c r="AI205" s="106"/>
      <c r="AJ205" s="106"/>
      <c r="AK205" s="106"/>
      <c r="AL205" s="106"/>
      <c r="AM205" s="106"/>
      <c r="AN205" s="106"/>
      <c r="AO205" s="106"/>
      <c r="AP205" s="106"/>
      <c r="AQ205" s="106"/>
      <c r="AR205" s="106"/>
      <c r="AS205" s="106"/>
      <c r="AT205" s="106"/>
      <c r="AU205" s="106"/>
    </row>
    <row r="206" spans="1:47" s="16" customFormat="1">
      <c r="A206" s="104"/>
      <c r="B206" s="103"/>
      <c r="C206" s="104"/>
      <c r="D206" s="103"/>
      <c r="E206" s="105"/>
      <c r="F206" s="105"/>
      <c r="G206" s="304"/>
      <c r="H206" s="103"/>
      <c r="I206" s="103"/>
      <c r="J206" s="9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  <c r="AG206" s="106"/>
      <c r="AH206" s="106"/>
      <c r="AI206" s="106"/>
      <c r="AJ206" s="106"/>
      <c r="AK206" s="106"/>
      <c r="AL206" s="106"/>
      <c r="AM206" s="106"/>
      <c r="AN206" s="106"/>
      <c r="AO206" s="106"/>
      <c r="AP206" s="106"/>
      <c r="AQ206" s="106"/>
      <c r="AR206" s="106"/>
      <c r="AS206" s="106"/>
      <c r="AT206" s="106"/>
      <c r="AU206" s="106"/>
    </row>
    <row r="207" spans="1:47" s="16" customFormat="1">
      <c r="A207" s="104"/>
      <c r="B207" s="103"/>
      <c r="C207" s="104"/>
      <c r="D207" s="103"/>
      <c r="E207" s="105"/>
      <c r="F207" s="105"/>
      <c r="G207" s="304"/>
      <c r="H207" s="103"/>
      <c r="I207" s="103"/>
      <c r="J207" s="9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  <c r="AG207" s="106"/>
      <c r="AH207" s="106"/>
      <c r="AI207" s="106"/>
      <c r="AJ207" s="106"/>
      <c r="AK207" s="106"/>
      <c r="AL207" s="106"/>
      <c r="AM207" s="106"/>
      <c r="AN207" s="106"/>
      <c r="AO207" s="106"/>
      <c r="AP207" s="106"/>
      <c r="AQ207" s="106"/>
      <c r="AR207" s="106"/>
      <c r="AS207" s="106"/>
      <c r="AT207" s="106"/>
      <c r="AU207" s="106"/>
    </row>
    <row r="208" spans="1:47" s="16" customFormat="1">
      <c r="A208" s="104"/>
      <c r="B208" s="103"/>
      <c r="C208" s="104"/>
      <c r="D208" s="103"/>
      <c r="E208" s="105"/>
      <c r="F208" s="105"/>
      <c r="G208" s="304"/>
      <c r="H208" s="103"/>
      <c r="I208" s="103"/>
      <c r="J208" s="9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  <c r="AG208" s="106"/>
      <c r="AH208" s="106"/>
      <c r="AI208" s="106"/>
      <c r="AJ208" s="106"/>
      <c r="AK208" s="106"/>
      <c r="AL208" s="106"/>
      <c r="AM208" s="106"/>
      <c r="AN208" s="106"/>
      <c r="AO208" s="106"/>
      <c r="AP208" s="106"/>
      <c r="AQ208" s="106"/>
      <c r="AR208" s="106"/>
      <c r="AS208" s="106"/>
      <c r="AT208" s="106"/>
      <c r="AU208" s="106"/>
    </row>
    <row r="209" spans="1:47" s="16" customFormat="1">
      <c r="A209" s="104"/>
      <c r="B209" s="103"/>
      <c r="C209" s="104"/>
      <c r="D209" s="103"/>
      <c r="E209" s="105"/>
      <c r="F209" s="105"/>
      <c r="G209" s="304"/>
      <c r="H209" s="103"/>
      <c r="I209" s="103"/>
      <c r="J209" s="9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  <c r="AG209" s="106"/>
      <c r="AH209" s="106"/>
      <c r="AI209" s="106"/>
      <c r="AJ209" s="106"/>
      <c r="AK209" s="106"/>
      <c r="AL209" s="106"/>
      <c r="AM209" s="106"/>
      <c r="AN209" s="106"/>
      <c r="AO209" s="106"/>
      <c r="AP209" s="106"/>
      <c r="AQ209" s="106"/>
      <c r="AR209" s="106"/>
      <c r="AS209" s="106"/>
      <c r="AT209" s="106"/>
      <c r="AU209" s="106"/>
    </row>
    <row r="210" spans="1:47" s="16" customFormat="1">
      <c r="A210" s="104"/>
      <c r="B210" s="103"/>
      <c r="C210" s="104"/>
      <c r="D210" s="103"/>
      <c r="E210" s="105"/>
      <c r="F210" s="105"/>
      <c r="G210" s="304"/>
      <c r="H210" s="103"/>
      <c r="I210" s="103"/>
      <c r="J210" s="9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  <c r="AG210" s="106"/>
      <c r="AH210" s="106"/>
      <c r="AI210" s="106"/>
      <c r="AJ210" s="106"/>
      <c r="AK210" s="106"/>
      <c r="AL210" s="106"/>
      <c r="AM210" s="106"/>
      <c r="AN210" s="106"/>
      <c r="AO210" s="106"/>
      <c r="AP210" s="106"/>
      <c r="AQ210" s="106"/>
      <c r="AR210" s="106"/>
      <c r="AS210" s="106"/>
      <c r="AT210" s="106"/>
      <c r="AU210" s="106"/>
    </row>
    <row r="211" spans="1:47" s="16" customFormat="1">
      <c r="A211" s="104"/>
      <c r="B211" s="103"/>
      <c r="C211" s="104"/>
      <c r="D211" s="103"/>
      <c r="E211" s="105"/>
      <c r="F211" s="105"/>
      <c r="G211" s="304"/>
      <c r="H211" s="103"/>
      <c r="I211" s="103"/>
      <c r="J211" s="9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  <c r="AG211" s="106"/>
      <c r="AH211" s="106"/>
      <c r="AI211" s="106"/>
      <c r="AJ211" s="106"/>
      <c r="AK211" s="106"/>
      <c r="AL211" s="106"/>
      <c r="AM211" s="106"/>
      <c r="AN211" s="106"/>
      <c r="AO211" s="106"/>
      <c r="AP211" s="106"/>
      <c r="AQ211" s="106"/>
      <c r="AR211" s="106"/>
      <c r="AS211" s="106"/>
      <c r="AT211" s="106"/>
      <c r="AU211" s="106"/>
    </row>
    <row r="212" spans="1:47" s="16" customFormat="1">
      <c r="A212" s="104"/>
      <c r="B212" s="103"/>
      <c r="C212" s="104"/>
      <c r="D212" s="103"/>
      <c r="E212" s="105"/>
      <c r="F212" s="105"/>
      <c r="G212" s="304"/>
      <c r="H212" s="103"/>
      <c r="I212" s="103"/>
      <c r="J212" s="9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  <c r="AG212" s="106"/>
      <c r="AH212" s="106"/>
      <c r="AI212" s="106"/>
      <c r="AJ212" s="106"/>
      <c r="AK212" s="106"/>
      <c r="AL212" s="106"/>
      <c r="AM212" s="106"/>
      <c r="AN212" s="106"/>
      <c r="AO212" s="106"/>
      <c r="AP212" s="106"/>
      <c r="AQ212" s="106"/>
      <c r="AR212" s="106"/>
      <c r="AS212" s="106"/>
      <c r="AT212" s="106"/>
      <c r="AU212" s="106"/>
    </row>
    <row r="213" spans="1:47" s="16" customFormat="1">
      <c r="A213" s="104"/>
      <c r="B213" s="103"/>
      <c r="C213" s="104"/>
      <c r="D213" s="103"/>
      <c r="E213" s="105"/>
      <c r="F213" s="105"/>
      <c r="G213" s="304"/>
      <c r="H213" s="103"/>
      <c r="I213" s="103"/>
      <c r="J213" s="9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  <c r="AG213" s="106"/>
      <c r="AH213" s="106"/>
      <c r="AI213" s="106"/>
      <c r="AJ213" s="106"/>
      <c r="AK213" s="106"/>
      <c r="AL213" s="106"/>
      <c r="AM213" s="106"/>
      <c r="AN213" s="106"/>
      <c r="AO213" s="106"/>
      <c r="AP213" s="106"/>
      <c r="AQ213" s="106"/>
      <c r="AR213" s="106"/>
      <c r="AS213" s="106"/>
      <c r="AT213" s="106"/>
      <c r="AU213" s="106"/>
    </row>
    <row r="214" spans="1:47" s="16" customFormat="1">
      <c r="A214" s="104"/>
      <c r="B214" s="103"/>
      <c r="C214" s="104"/>
      <c r="D214" s="103"/>
      <c r="E214" s="105"/>
      <c r="F214" s="105"/>
      <c r="G214" s="304"/>
      <c r="H214" s="103"/>
      <c r="I214" s="103"/>
      <c r="J214" s="9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  <c r="AG214" s="106"/>
      <c r="AH214" s="106"/>
      <c r="AI214" s="106"/>
      <c r="AJ214" s="106"/>
      <c r="AK214" s="106"/>
      <c r="AL214" s="106"/>
      <c r="AM214" s="106"/>
      <c r="AN214" s="106"/>
      <c r="AO214" s="106"/>
      <c r="AP214" s="106"/>
      <c r="AQ214" s="106"/>
      <c r="AR214" s="106"/>
      <c r="AS214" s="106"/>
      <c r="AT214" s="106"/>
      <c r="AU214" s="106"/>
    </row>
    <row r="215" spans="1:47" s="16" customFormat="1">
      <c r="A215" s="104"/>
      <c r="B215" s="103"/>
      <c r="C215" s="104"/>
      <c r="D215" s="103"/>
      <c r="E215" s="105"/>
      <c r="F215" s="105"/>
      <c r="G215" s="304"/>
      <c r="H215" s="103"/>
      <c r="I215" s="103"/>
      <c r="J215" s="9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  <c r="AG215" s="106"/>
      <c r="AH215" s="106"/>
      <c r="AI215" s="106"/>
      <c r="AJ215" s="106"/>
      <c r="AK215" s="106"/>
      <c r="AL215" s="106"/>
      <c r="AM215" s="106"/>
      <c r="AN215" s="106"/>
      <c r="AO215" s="106"/>
      <c r="AP215" s="106"/>
      <c r="AQ215" s="106"/>
      <c r="AR215" s="106"/>
      <c r="AS215" s="106"/>
      <c r="AT215" s="106"/>
      <c r="AU215" s="106"/>
    </row>
    <row r="216" spans="1:47" s="16" customFormat="1">
      <c r="A216" s="104"/>
      <c r="B216" s="103"/>
      <c r="C216" s="104"/>
      <c r="D216" s="103"/>
      <c r="E216" s="105"/>
      <c r="F216" s="105"/>
      <c r="G216" s="304"/>
      <c r="H216" s="103"/>
      <c r="I216" s="103"/>
      <c r="J216" s="9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  <c r="AG216" s="106"/>
      <c r="AH216" s="106"/>
      <c r="AI216" s="106"/>
      <c r="AJ216" s="106"/>
      <c r="AK216" s="106"/>
      <c r="AL216" s="106"/>
      <c r="AM216" s="106"/>
      <c r="AN216" s="106"/>
      <c r="AO216" s="106"/>
      <c r="AP216" s="106"/>
      <c r="AQ216" s="106"/>
      <c r="AR216" s="106"/>
      <c r="AS216" s="106"/>
      <c r="AT216" s="106"/>
      <c r="AU216" s="106"/>
    </row>
    <row r="217" spans="1:47" s="16" customFormat="1">
      <c r="A217" s="104"/>
      <c r="B217" s="103"/>
      <c r="C217" s="104"/>
      <c r="D217" s="103"/>
      <c r="E217" s="105"/>
      <c r="F217" s="105"/>
      <c r="G217" s="304"/>
      <c r="H217" s="103"/>
      <c r="I217" s="103"/>
      <c r="J217" s="9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  <c r="AG217" s="106"/>
      <c r="AH217" s="106"/>
      <c r="AI217" s="106"/>
      <c r="AJ217" s="106"/>
      <c r="AK217" s="106"/>
      <c r="AL217" s="106"/>
      <c r="AM217" s="106"/>
      <c r="AN217" s="106"/>
      <c r="AO217" s="106"/>
      <c r="AP217" s="106"/>
      <c r="AQ217" s="106"/>
      <c r="AR217" s="106"/>
      <c r="AS217" s="106"/>
      <c r="AT217" s="106"/>
      <c r="AU217" s="106"/>
    </row>
    <row r="218" spans="1:47" s="16" customFormat="1">
      <c r="A218" s="104"/>
      <c r="B218" s="103"/>
      <c r="C218" s="104"/>
      <c r="D218" s="103"/>
      <c r="E218" s="105"/>
      <c r="F218" s="105"/>
      <c r="G218" s="304"/>
      <c r="H218" s="103"/>
      <c r="I218" s="103"/>
      <c r="J218" s="9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  <c r="AG218" s="106"/>
      <c r="AH218" s="106"/>
      <c r="AI218" s="106"/>
      <c r="AJ218" s="106"/>
      <c r="AK218" s="106"/>
      <c r="AL218" s="106"/>
      <c r="AM218" s="106"/>
      <c r="AN218" s="106"/>
      <c r="AO218" s="106"/>
      <c r="AP218" s="106"/>
      <c r="AQ218" s="106"/>
      <c r="AR218" s="106"/>
      <c r="AS218" s="106"/>
      <c r="AT218" s="106"/>
      <c r="AU218" s="106"/>
    </row>
    <row r="219" spans="1:47" s="16" customFormat="1">
      <c r="A219" s="104"/>
      <c r="B219" s="103"/>
      <c r="C219" s="104"/>
      <c r="D219" s="103"/>
      <c r="E219" s="105"/>
      <c r="F219" s="105"/>
      <c r="G219" s="304"/>
      <c r="H219" s="103"/>
      <c r="I219" s="103"/>
      <c r="J219" s="9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  <c r="AG219" s="106"/>
      <c r="AH219" s="106"/>
      <c r="AI219" s="106"/>
      <c r="AJ219" s="106"/>
      <c r="AK219" s="106"/>
      <c r="AL219" s="106"/>
      <c r="AM219" s="106"/>
      <c r="AN219" s="106"/>
      <c r="AO219" s="106"/>
      <c r="AP219" s="106"/>
      <c r="AQ219" s="106"/>
      <c r="AR219" s="106"/>
      <c r="AS219" s="106"/>
      <c r="AT219" s="106"/>
      <c r="AU219" s="106"/>
    </row>
    <row r="220" spans="1:47" s="16" customFormat="1">
      <c r="A220" s="104"/>
      <c r="B220" s="103"/>
      <c r="C220" s="104"/>
      <c r="D220" s="103"/>
      <c r="E220" s="105"/>
      <c r="F220" s="105"/>
      <c r="G220" s="304"/>
      <c r="H220" s="103"/>
      <c r="I220" s="103"/>
      <c r="J220" s="9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6"/>
      <c r="AD220" s="106"/>
      <c r="AE220" s="106"/>
      <c r="AF220" s="106"/>
      <c r="AG220" s="106"/>
      <c r="AH220" s="106"/>
      <c r="AI220" s="106"/>
      <c r="AJ220" s="106"/>
      <c r="AK220" s="106"/>
      <c r="AL220" s="106"/>
      <c r="AM220" s="106"/>
      <c r="AN220" s="106"/>
      <c r="AO220" s="106"/>
      <c r="AP220" s="106"/>
      <c r="AQ220" s="106"/>
      <c r="AR220" s="106"/>
      <c r="AS220" s="106"/>
      <c r="AT220" s="106"/>
      <c r="AU220" s="106"/>
    </row>
    <row r="221" spans="1:47" s="16" customFormat="1">
      <c r="A221" s="104"/>
      <c r="B221" s="103"/>
      <c r="C221" s="104"/>
      <c r="D221" s="103"/>
      <c r="E221" s="105"/>
      <c r="F221" s="105"/>
      <c r="G221" s="304"/>
      <c r="H221" s="103"/>
      <c r="I221" s="103"/>
      <c r="J221" s="9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106"/>
      <c r="Y221" s="106"/>
      <c r="Z221" s="106"/>
      <c r="AA221" s="106"/>
      <c r="AB221" s="106"/>
      <c r="AC221" s="106"/>
      <c r="AD221" s="106"/>
      <c r="AE221" s="106"/>
      <c r="AF221" s="106"/>
      <c r="AG221" s="106"/>
      <c r="AH221" s="106"/>
      <c r="AI221" s="106"/>
      <c r="AJ221" s="106"/>
      <c r="AK221" s="106"/>
      <c r="AL221" s="106"/>
      <c r="AM221" s="106"/>
      <c r="AN221" s="106"/>
      <c r="AO221" s="106"/>
      <c r="AP221" s="106"/>
      <c r="AQ221" s="106"/>
      <c r="AR221" s="106"/>
      <c r="AS221" s="106"/>
      <c r="AT221" s="106"/>
      <c r="AU221" s="106"/>
    </row>
    <row r="222" spans="1:47" s="16" customFormat="1">
      <c r="A222" s="104"/>
      <c r="B222" s="103"/>
      <c r="C222" s="104"/>
      <c r="D222" s="103"/>
      <c r="E222" s="105"/>
      <c r="F222" s="105"/>
      <c r="G222" s="304"/>
      <c r="H222" s="103"/>
      <c r="I222" s="103"/>
      <c r="J222" s="9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  <c r="AG222" s="106"/>
      <c r="AH222" s="106"/>
      <c r="AI222" s="106"/>
      <c r="AJ222" s="106"/>
      <c r="AK222" s="106"/>
      <c r="AL222" s="106"/>
      <c r="AM222" s="106"/>
      <c r="AN222" s="106"/>
      <c r="AO222" s="106"/>
      <c r="AP222" s="106"/>
      <c r="AQ222" s="106"/>
      <c r="AR222" s="106"/>
      <c r="AS222" s="106"/>
      <c r="AT222" s="106"/>
      <c r="AU222" s="106"/>
    </row>
    <row r="223" spans="1:47" s="16" customFormat="1">
      <c r="A223" s="104"/>
      <c r="B223" s="103"/>
      <c r="C223" s="104"/>
      <c r="D223" s="103"/>
      <c r="E223" s="105"/>
      <c r="F223" s="105"/>
      <c r="G223" s="304"/>
      <c r="H223" s="103"/>
      <c r="I223" s="103"/>
      <c r="J223" s="9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  <c r="AG223" s="106"/>
      <c r="AH223" s="106"/>
      <c r="AI223" s="106"/>
      <c r="AJ223" s="106"/>
      <c r="AK223" s="106"/>
      <c r="AL223" s="106"/>
      <c r="AM223" s="106"/>
      <c r="AN223" s="106"/>
      <c r="AO223" s="106"/>
      <c r="AP223" s="106"/>
      <c r="AQ223" s="106"/>
      <c r="AR223" s="106"/>
      <c r="AS223" s="106"/>
      <c r="AT223" s="106"/>
      <c r="AU223" s="106"/>
    </row>
    <row r="224" spans="1:47" s="16" customFormat="1">
      <c r="A224" s="104"/>
      <c r="B224" s="103"/>
      <c r="C224" s="104"/>
      <c r="D224" s="103"/>
      <c r="E224" s="105"/>
      <c r="F224" s="105"/>
      <c r="G224" s="304"/>
      <c r="H224" s="103"/>
      <c r="I224" s="103"/>
      <c r="J224" s="96"/>
      <c r="K224" s="106"/>
      <c r="L224" s="106"/>
      <c r="M224" s="106"/>
      <c r="N224" s="106"/>
      <c r="O224" s="106"/>
      <c r="P224" s="106"/>
      <c r="Q224" s="106"/>
      <c r="R224" s="106"/>
      <c r="S224" s="106"/>
      <c r="T224" s="106"/>
      <c r="U224" s="106"/>
      <c r="V224" s="106"/>
      <c r="W224" s="106"/>
      <c r="X224" s="106"/>
      <c r="Y224" s="106"/>
      <c r="Z224" s="106"/>
      <c r="AA224" s="106"/>
      <c r="AB224" s="106"/>
      <c r="AC224" s="106"/>
      <c r="AD224" s="106"/>
      <c r="AE224" s="106"/>
      <c r="AF224" s="106"/>
      <c r="AG224" s="106"/>
      <c r="AH224" s="106"/>
      <c r="AI224" s="106"/>
      <c r="AJ224" s="106"/>
      <c r="AK224" s="106"/>
      <c r="AL224" s="106"/>
      <c r="AM224" s="106"/>
      <c r="AN224" s="106"/>
      <c r="AO224" s="106"/>
      <c r="AP224" s="106"/>
      <c r="AQ224" s="106"/>
      <c r="AR224" s="106"/>
      <c r="AS224" s="106"/>
      <c r="AT224" s="106"/>
      <c r="AU224" s="106"/>
    </row>
    <row r="225" spans="1:47" s="16" customFormat="1">
      <c r="A225" s="104"/>
      <c r="B225" s="103"/>
      <c r="C225" s="104"/>
      <c r="D225" s="103"/>
      <c r="E225" s="105"/>
      <c r="F225" s="105"/>
      <c r="G225" s="304"/>
      <c r="H225" s="103"/>
      <c r="I225" s="103"/>
      <c r="J225" s="9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  <c r="U225" s="106"/>
      <c r="V225" s="106"/>
      <c r="W225" s="106"/>
      <c r="X225" s="106"/>
      <c r="Y225" s="106"/>
      <c r="Z225" s="106"/>
      <c r="AA225" s="106"/>
      <c r="AB225" s="106"/>
      <c r="AC225" s="106"/>
      <c r="AD225" s="106"/>
      <c r="AE225" s="106"/>
      <c r="AF225" s="106"/>
      <c r="AG225" s="106"/>
      <c r="AH225" s="106"/>
      <c r="AI225" s="106"/>
      <c r="AJ225" s="106"/>
      <c r="AK225" s="106"/>
      <c r="AL225" s="106"/>
      <c r="AM225" s="106"/>
      <c r="AN225" s="106"/>
      <c r="AO225" s="106"/>
      <c r="AP225" s="106"/>
      <c r="AQ225" s="106"/>
      <c r="AR225" s="106"/>
      <c r="AS225" s="106"/>
      <c r="AT225" s="106"/>
      <c r="AU225" s="106"/>
    </row>
    <row r="226" spans="1:47" s="16" customFormat="1">
      <c r="A226" s="104"/>
      <c r="B226" s="103"/>
      <c r="C226" s="104"/>
      <c r="D226" s="103"/>
      <c r="E226" s="105"/>
      <c r="F226" s="105"/>
      <c r="G226" s="304"/>
      <c r="H226" s="103"/>
      <c r="I226" s="103"/>
      <c r="J226" s="9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6"/>
      <c r="AD226" s="106"/>
      <c r="AE226" s="106"/>
      <c r="AF226" s="106"/>
      <c r="AG226" s="106"/>
      <c r="AH226" s="106"/>
      <c r="AI226" s="106"/>
      <c r="AJ226" s="106"/>
      <c r="AK226" s="106"/>
      <c r="AL226" s="106"/>
      <c r="AM226" s="106"/>
      <c r="AN226" s="106"/>
      <c r="AO226" s="106"/>
      <c r="AP226" s="106"/>
      <c r="AQ226" s="106"/>
      <c r="AR226" s="106"/>
      <c r="AS226" s="106"/>
      <c r="AT226" s="106"/>
      <c r="AU226" s="106"/>
    </row>
    <row r="227" spans="1:47" s="16" customFormat="1">
      <c r="A227" s="104"/>
      <c r="B227" s="103"/>
      <c r="C227" s="104"/>
      <c r="D227" s="103"/>
      <c r="E227" s="105"/>
      <c r="F227" s="105"/>
      <c r="G227" s="304"/>
      <c r="H227" s="103"/>
      <c r="I227" s="103"/>
      <c r="J227" s="9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106"/>
      <c r="Y227" s="106"/>
      <c r="Z227" s="106"/>
      <c r="AA227" s="106"/>
      <c r="AB227" s="106"/>
      <c r="AC227" s="106"/>
      <c r="AD227" s="106"/>
      <c r="AE227" s="106"/>
      <c r="AF227" s="106"/>
      <c r="AG227" s="106"/>
      <c r="AH227" s="106"/>
      <c r="AI227" s="106"/>
      <c r="AJ227" s="106"/>
      <c r="AK227" s="106"/>
      <c r="AL227" s="106"/>
      <c r="AM227" s="106"/>
      <c r="AN227" s="106"/>
      <c r="AO227" s="106"/>
      <c r="AP227" s="106"/>
      <c r="AQ227" s="106"/>
      <c r="AR227" s="106"/>
      <c r="AS227" s="106"/>
      <c r="AT227" s="106"/>
      <c r="AU227" s="106"/>
    </row>
    <row r="228" spans="1:47" s="16" customFormat="1">
      <c r="A228" s="104"/>
      <c r="B228" s="103"/>
      <c r="C228" s="104"/>
      <c r="D228" s="103"/>
      <c r="E228" s="105"/>
      <c r="F228" s="105"/>
      <c r="G228" s="304"/>
      <c r="H228" s="103"/>
      <c r="I228" s="103"/>
      <c r="J228" s="96"/>
      <c r="K228" s="106"/>
      <c r="L228" s="106"/>
      <c r="M228" s="106"/>
      <c r="N228" s="106"/>
      <c r="O228" s="106"/>
      <c r="P228" s="106"/>
      <c r="Q228" s="106"/>
      <c r="R228" s="106"/>
      <c r="S228" s="106"/>
      <c r="T228" s="106"/>
      <c r="U228" s="106"/>
      <c r="V228" s="106"/>
      <c r="W228" s="106"/>
      <c r="X228" s="106"/>
      <c r="Y228" s="106"/>
      <c r="Z228" s="106"/>
      <c r="AA228" s="106"/>
      <c r="AB228" s="106"/>
      <c r="AC228" s="106"/>
      <c r="AD228" s="106"/>
      <c r="AE228" s="106"/>
      <c r="AF228" s="106"/>
      <c r="AG228" s="106"/>
      <c r="AH228" s="106"/>
      <c r="AI228" s="106"/>
      <c r="AJ228" s="106"/>
      <c r="AK228" s="106"/>
      <c r="AL228" s="106"/>
      <c r="AM228" s="106"/>
      <c r="AN228" s="106"/>
      <c r="AO228" s="106"/>
      <c r="AP228" s="106"/>
      <c r="AQ228" s="106"/>
      <c r="AR228" s="106"/>
      <c r="AS228" s="106"/>
      <c r="AT228" s="106"/>
      <c r="AU228" s="106"/>
    </row>
    <row r="229" spans="1:47" s="16" customFormat="1">
      <c r="A229" s="104"/>
      <c r="B229" s="103"/>
      <c r="C229" s="104"/>
      <c r="D229" s="103"/>
      <c r="E229" s="105"/>
      <c r="F229" s="105"/>
      <c r="G229" s="304"/>
      <c r="H229" s="103"/>
      <c r="I229" s="103"/>
      <c r="J229" s="9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  <c r="AG229" s="106"/>
      <c r="AH229" s="106"/>
      <c r="AI229" s="106"/>
      <c r="AJ229" s="106"/>
      <c r="AK229" s="106"/>
      <c r="AL229" s="106"/>
      <c r="AM229" s="106"/>
      <c r="AN229" s="106"/>
      <c r="AO229" s="106"/>
      <c r="AP229" s="106"/>
      <c r="AQ229" s="106"/>
      <c r="AR229" s="106"/>
      <c r="AS229" s="106"/>
      <c r="AT229" s="106"/>
      <c r="AU229" s="106"/>
    </row>
    <row r="230" spans="1:47" s="16" customFormat="1">
      <c r="A230" s="104"/>
      <c r="B230" s="103"/>
      <c r="C230" s="104"/>
      <c r="D230" s="103"/>
      <c r="E230" s="105"/>
      <c r="F230" s="105"/>
      <c r="G230" s="304"/>
      <c r="H230" s="103"/>
      <c r="I230" s="103"/>
      <c r="J230" s="9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  <c r="U230" s="106"/>
      <c r="V230" s="106"/>
      <c r="W230" s="106"/>
      <c r="X230" s="106"/>
      <c r="Y230" s="106"/>
      <c r="Z230" s="106"/>
      <c r="AA230" s="106"/>
      <c r="AB230" s="106"/>
      <c r="AC230" s="106"/>
      <c r="AD230" s="106"/>
      <c r="AE230" s="106"/>
      <c r="AF230" s="106"/>
      <c r="AG230" s="106"/>
      <c r="AH230" s="106"/>
      <c r="AI230" s="106"/>
      <c r="AJ230" s="106"/>
      <c r="AK230" s="106"/>
      <c r="AL230" s="106"/>
      <c r="AM230" s="106"/>
      <c r="AN230" s="106"/>
      <c r="AO230" s="106"/>
      <c r="AP230" s="106"/>
      <c r="AQ230" s="106"/>
      <c r="AR230" s="106"/>
      <c r="AS230" s="106"/>
      <c r="AT230" s="106"/>
      <c r="AU230" s="106"/>
    </row>
    <row r="231" spans="1:47" s="16" customFormat="1">
      <c r="A231" s="104"/>
      <c r="B231" s="103"/>
      <c r="C231" s="104"/>
      <c r="D231" s="103"/>
      <c r="E231" s="105"/>
      <c r="F231" s="105"/>
      <c r="G231" s="304"/>
      <c r="H231" s="103"/>
      <c r="I231" s="103"/>
      <c r="J231" s="9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6"/>
      <c r="AD231" s="106"/>
      <c r="AE231" s="106"/>
      <c r="AF231" s="106"/>
      <c r="AG231" s="106"/>
      <c r="AH231" s="106"/>
      <c r="AI231" s="106"/>
      <c r="AJ231" s="106"/>
      <c r="AK231" s="106"/>
      <c r="AL231" s="106"/>
      <c r="AM231" s="106"/>
      <c r="AN231" s="106"/>
      <c r="AO231" s="106"/>
      <c r="AP231" s="106"/>
      <c r="AQ231" s="106"/>
      <c r="AR231" s="106"/>
      <c r="AS231" s="106"/>
      <c r="AT231" s="106"/>
      <c r="AU231" s="106"/>
    </row>
    <row r="232" spans="1:47" s="16" customFormat="1">
      <c r="A232" s="104"/>
      <c r="B232" s="103"/>
      <c r="C232" s="104"/>
      <c r="D232" s="103"/>
      <c r="E232" s="105"/>
      <c r="F232" s="105"/>
      <c r="G232" s="304"/>
      <c r="H232" s="103"/>
      <c r="I232" s="103"/>
      <c r="J232" s="9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  <c r="AG232" s="106"/>
      <c r="AH232" s="106"/>
      <c r="AI232" s="106"/>
      <c r="AJ232" s="106"/>
      <c r="AK232" s="106"/>
      <c r="AL232" s="106"/>
      <c r="AM232" s="106"/>
      <c r="AN232" s="106"/>
      <c r="AO232" s="106"/>
      <c r="AP232" s="106"/>
      <c r="AQ232" s="106"/>
      <c r="AR232" s="106"/>
      <c r="AS232" s="106"/>
      <c r="AT232" s="106"/>
      <c r="AU232" s="106"/>
    </row>
    <row r="233" spans="1:47" s="16" customFormat="1">
      <c r="A233" s="104"/>
      <c r="B233" s="103"/>
      <c r="C233" s="104"/>
      <c r="D233" s="103"/>
      <c r="E233" s="105"/>
      <c r="F233" s="105"/>
      <c r="G233" s="304"/>
      <c r="H233" s="103"/>
      <c r="I233" s="103"/>
      <c r="J233" s="9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  <c r="U233" s="106"/>
      <c r="V233" s="106"/>
      <c r="W233" s="106"/>
      <c r="X233" s="106"/>
      <c r="Y233" s="106"/>
      <c r="Z233" s="106"/>
      <c r="AA233" s="106"/>
      <c r="AB233" s="106"/>
      <c r="AC233" s="106"/>
      <c r="AD233" s="106"/>
      <c r="AE233" s="106"/>
      <c r="AF233" s="106"/>
      <c r="AG233" s="106"/>
      <c r="AH233" s="106"/>
      <c r="AI233" s="106"/>
      <c r="AJ233" s="106"/>
      <c r="AK233" s="106"/>
      <c r="AL233" s="106"/>
      <c r="AM233" s="106"/>
      <c r="AN233" s="106"/>
      <c r="AO233" s="106"/>
      <c r="AP233" s="106"/>
      <c r="AQ233" s="106"/>
      <c r="AR233" s="106"/>
      <c r="AS233" s="106"/>
      <c r="AT233" s="106"/>
      <c r="AU233" s="106"/>
    </row>
    <row r="234" spans="1:47" s="16" customFormat="1">
      <c r="A234" s="104"/>
      <c r="B234" s="103"/>
      <c r="C234" s="104"/>
      <c r="D234" s="103"/>
      <c r="E234" s="105"/>
      <c r="F234" s="105"/>
      <c r="G234" s="304"/>
      <c r="H234" s="103"/>
      <c r="I234" s="103"/>
      <c r="J234" s="96"/>
      <c r="K234" s="106"/>
      <c r="L234" s="106"/>
      <c r="M234" s="106"/>
      <c r="N234" s="106"/>
      <c r="O234" s="106"/>
      <c r="P234" s="106"/>
      <c r="Q234" s="106"/>
      <c r="R234" s="106"/>
      <c r="S234" s="106"/>
      <c r="T234" s="106"/>
      <c r="U234" s="106"/>
      <c r="V234" s="106"/>
      <c r="W234" s="106"/>
      <c r="X234" s="106"/>
      <c r="Y234" s="106"/>
      <c r="Z234" s="106"/>
      <c r="AA234" s="106"/>
      <c r="AB234" s="106"/>
      <c r="AC234" s="106"/>
      <c r="AD234" s="106"/>
      <c r="AE234" s="106"/>
      <c r="AF234" s="106"/>
      <c r="AG234" s="106"/>
      <c r="AH234" s="106"/>
      <c r="AI234" s="106"/>
      <c r="AJ234" s="106"/>
      <c r="AK234" s="106"/>
      <c r="AL234" s="106"/>
      <c r="AM234" s="106"/>
      <c r="AN234" s="106"/>
      <c r="AO234" s="106"/>
      <c r="AP234" s="106"/>
      <c r="AQ234" s="106"/>
      <c r="AR234" s="106"/>
      <c r="AS234" s="106"/>
      <c r="AT234" s="106"/>
      <c r="AU234" s="106"/>
    </row>
    <row r="235" spans="1:47" s="16" customFormat="1">
      <c r="A235" s="104"/>
      <c r="B235" s="103"/>
      <c r="C235" s="104"/>
      <c r="D235" s="103"/>
      <c r="E235" s="105"/>
      <c r="F235" s="105"/>
      <c r="G235" s="304"/>
      <c r="H235" s="103"/>
      <c r="I235" s="103"/>
      <c r="J235" s="9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  <c r="AC235" s="106"/>
      <c r="AD235" s="106"/>
      <c r="AE235" s="106"/>
      <c r="AF235" s="106"/>
      <c r="AG235" s="106"/>
      <c r="AH235" s="106"/>
      <c r="AI235" s="106"/>
      <c r="AJ235" s="106"/>
      <c r="AK235" s="106"/>
      <c r="AL235" s="106"/>
      <c r="AM235" s="106"/>
      <c r="AN235" s="106"/>
      <c r="AO235" s="106"/>
      <c r="AP235" s="106"/>
      <c r="AQ235" s="106"/>
      <c r="AR235" s="106"/>
      <c r="AS235" s="106"/>
      <c r="AT235" s="106"/>
      <c r="AU235" s="106"/>
    </row>
    <row r="236" spans="1:47" s="16" customFormat="1">
      <c r="A236" s="104"/>
      <c r="B236" s="103"/>
      <c r="C236" s="104"/>
      <c r="D236" s="103"/>
      <c r="E236" s="105"/>
      <c r="F236" s="105"/>
      <c r="G236" s="304"/>
      <c r="H236" s="103"/>
      <c r="I236" s="103"/>
      <c r="J236" s="96"/>
      <c r="K236" s="106"/>
      <c r="L236" s="106"/>
      <c r="M236" s="106"/>
      <c r="N236" s="106"/>
      <c r="O236" s="106"/>
      <c r="P236" s="106"/>
      <c r="Q236" s="106"/>
      <c r="R236" s="106"/>
      <c r="S236" s="106"/>
      <c r="T236" s="106"/>
      <c r="U236" s="106"/>
      <c r="V236" s="106"/>
      <c r="W236" s="106"/>
      <c r="X236" s="106"/>
      <c r="Y236" s="106"/>
      <c r="Z236" s="106"/>
      <c r="AA236" s="106"/>
      <c r="AB236" s="106"/>
      <c r="AC236" s="106"/>
      <c r="AD236" s="106"/>
      <c r="AE236" s="106"/>
      <c r="AF236" s="106"/>
      <c r="AG236" s="106"/>
      <c r="AH236" s="106"/>
      <c r="AI236" s="106"/>
      <c r="AJ236" s="106"/>
      <c r="AK236" s="106"/>
      <c r="AL236" s="106"/>
      <c r="AM236" s="106"/>
      <c r="AN236" s="106"/>
      <c r="AO236" s="106"/>
      <c r="AP236" s="106"/>
      <c r="AQ236" s="106"/>
      <c r="AR236" s="106"/>
      <c r="AS236" s="106"/>
      <c r="AT236" s="106"/>
      <c r="AU236" s="106"/>
    </row>
    <row r="237" spans="1:47" s="16" customFormat="1">
      <c r="A237" s="104"/>
      <c r="B237" s="103"/>
      <c r="C237" s="104"/>
      <c r="D237" s="103"/>
      <c r="E237" s="105"/>
      <c r="F237" s="105"/>
      <c r="G237" s="304"/>
      <c r="H237" s="103"/>
      <c r="I237" s="103"/>
      <c r="J237" s="96"/>
      <c r="K237" s="106"/>
      <c r="L237" s="106"/>
      <c r="M237" s="106"/>
      <c r="N237" s="106"/>
      <c r="O237" s="106"/>
      <c r="P237" s="106"/>
      <c r="Q237" s="106"/>
      <c r="R237" s="106"/>
      <c r="S237" s="106"/>
      <c r="T237" s="106"/>
      <c r="U237" s="106"/>
      <c r="V237" s="106"/>
      <c r="W237" s="106"/>
      <c r="X237" s="106"/>
      <c r="Y237" s="106"/>
      <c r="Z237" s="106"/>
      <c r="AA237" s="106"/>
      <c r="AB237" s="106"/>
      <c r="AC237" s="106"/>
      <c r="AD237" s="106"/>
      <c r="AE237" s="106"/>
      <c r="AF237" s="106"/>
      <c r="AG237" s="106"/>
      <c r="AH237" s="106"/>
      <c r="AI237" s="106"/>
      <c r="AJ237" s="106"/>
      <c r="AK237" s="106"/>
      <c r="AL237" s="106"/>
      <c r="AM237" s="106"/>
      <c r="AN237" s="106"/>
      <c r="AO237" s="106"/>
      <c r="AP237" s="106"/>
      <c r="AQ237" s="106"/>
      <c r="AR237" s="106"/>
      <c r="AS237" s="106"/>
      <c r="AT237" s="106"/>
      <c r="AU237" s="106"/>
    </row>
    <row r="238" spans="1:47" s="16" customFormat="1">
      <c r="A238" s="104"/>
      <c r="B238" s="103"/>
      <c r="C238" s="104"/>
      <c r="D238" s="103"/>
      <c r="E238" s="105"/>
      <c r="F238" s="105"/>
      <c r="G238" s="304"/>
      <c r="H238" s="103"/>
      <c r="I238" s="103"/>
      <c r="J238" s="96"/>
      <c r="K238" s="106"/>
      <c r="L238" s="106"/>
      <c r="M238" s="106"/>
      <c r="N238" s="106"/>
      <c r="O238" s="106"/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6"/>
      <c r="AA238" s="106"/>
      <c r="AB238" s="106"/>
      <c r="AC238" s="106"/>
      <c r="AD238" s="106"/>
      <c r="AE238" s="106"/>
      <c r="AF238" s="106"/>
      <c r="AG238" s="106"/>
      <c r="AH238" s="106"/>
      <c r="AI238" s="106"/>
      <c r="AJ238" s="106"/>
      <c r="AK238" s="106"/>
      <c r="AL238" s="106"/>
      <c r="AM238" s="106"/>
      <c r="AN238" s="106"/>
      <c r="AO238" s="106"/>
      <c r="AP238" s="106"/>
      <c r="AQ238" s="106"/>
      <c r="AR238" s="106"/>
      <c r="AS238" s="106"/>
      <c r="AT238" s="106"/>
      <c r="AU238" s="106"/>
    </row>
    <row r="239" spans="1:47" s="16" customFormat="1">
      <c r="A239" s="104"/>
      <c r="B239" s="103"/>
      <c r="C239" s="104"/>
      <c r="D239" s="103"/>
      <c r="E239" s="105"/>
      <c r="F239" s="105"/>
      <c r="G239" s="304"/>
      <c r="H239" s="103"/>
      <c r="I239" s="103"/>
      <c r="J239" s="96"/>
      <c r="K239" s="106"/>
      <c r="L239" s="106"/>
      <c r="M239" s="106"/>
      <c r="N239" s="106"/>
      <c r="O239" s="106"/>
      <c r="P239" s="106"/>
      <c r="Q239" s="106"/>
      <c r="R239" s="106"/>
      <c r="S239" s="106"/>
      <c r="T239" s="106"/>
      <c r="U239" s="106"/>
      <c r="V239" s="106"/>
      <c r="W239" s="106"/>
      <c r="X239" s="106"/>
      <c r="Y239" s="106"/>
      <c r="Z239" s="106"/>
      <c r="AA239" s="106"/>
      <c r="AB239" s="106"/>
      <c r="AC239" s="106"/>
      <c r="AD239" s="106"/>
      <c r="AE239" s="106"/>
      <c r="AF239" s="106"/>
      <c r="AG239" s="106"/>
      <c r="AH239" s="106"/>
      <c r="AI239" s="106"/>
      <c r="AJ239" s="106"/>
      <c r="AK239" s="106"/>
      <c r="AL239" s="106"/>
      <c r="AM239" s="106"/>
      <c r="AN239" s="106"/>
      <c r="AO239" s="106"/>
      <c r="AP239" s="106"/>
      <c r="AQ239" s="106"/>
      <c r="AR239" s="106"/>
      <c r="AS239" s="106"/>
      <c r="AT239" s="106"/>
      <c r="AU239" s="106"/>
    </row>
    <row r="240" spans="1:47" s="16" customFormat="1">
      <c r="A240" s="104"/>
      <c r="B240" s="103"/>
      <c r="C240" s="104"/>
      <c r="D240" s="103"/>
      <c r="E240" s="105"/>
      <c r="F240" s="105"/>
      <c r="G240" s="304"/>
      <c r="H240" s="103"/>
      <c r="I240" s="103"/>
      <c r="J240" s="9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  <c r="U240" s="106"/>
      <c r="V240" s="106"/>
      <c r="W240" s="106"/>
      <c r="X240" s="106"/>
      <c r="Y240" s="106"/>
      <c r="Z240" s="106"/>
      <c r="AA240" s="106"/>
      <c r="AB240" s="106"/>
      <c r="AC240" s="106"/>
      <c r="AD240" s="106"/>
      <c r="AE240" s="106"/>
      <c r="AF240" s="106"/>
      <c r="AG240" s="106"/>
      <c r="AH240" s="106"/>
      <c r="AI240" s="106"/>
      <c r="AJ240" s="106"/>
      <c r="AK240" s="106"/>
      <c r="AL240" s="106"/>
      <c r="AM240" s="106"/>
      <c r="AN240" s="106"/>
      <c r="AO240" s="106"/>
      <c r="AP240" s="106"/>
      <c r="AQ240" s="106"/>
      <c r="AR240" s="106"/>
      <c r="AS240" s="106"/>
      <c r="AT240" s="106"/>
      <c r="AU240" s="106"/>
    </row>
    <row r="241" spans="1:47" s="16" customFormat="1">
      <c r="A241" s="104"/>
      <c r="B241" s="103"/>
      <c r="C241" s="104"/>
      <c r="D241" s="103"/>
      <c r="E241" s="105"/>
      <c r="F241" s="105"/>
      <c r="G241" s="304"/>
      <c r="H241" s="103"/>
      <c r="I241" s="103"/>
      <c r="J241" s="9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  <c r="U241" s="106"/>
      <c r="V241" s="106"/>
      <c r="W241" s="106"/>
      <c r="X241" s="106"/>
      <c r="Y241" s="106"/>
      <c r="Z241" s="106"/>
      <c r="AA241" s="106"/>
      <c r="AB241" s="106"/>
      <c r="AC241" s="106"/>
      <c r="AD241" s="106"/>
      <c r="AE241" s="106"/>
      <c r="AF241" s="106"/>
      <c r="AG241" s="106"/>
      <c r="AH241" s="106"/>
      <c r="AI241" s="106"/>
      <c r="AJ241" s="106"/>
      <c r="AK241" s="106"/>
      <c r="AL241" s="106"/>
      <c r="AM241" s="106"/>
      <c r="AN241" s="106"/>
      <c r="AO241" s="106"/>
      <c r="AP241" s="106"/>
      <c r="AQ241" s="106"/>
      <c r="AR241" s="106"/>
      <c r="AS241" s="106"/>
      <c r="AT241" s="106"/>
      <c r="AU241" s="106"/>
    </row>
    <row r="242" spans="1:47" s="16" customFormat="1">
      <c r="A242" s="104"/>
      <c r="B242" s="103"/>
      <c r="C242" s="104"/>
      <c r="D242" s="103"/>
      <c r="E242" s="105"/>
      <c r="F242" s="105"/>
      <c r="G242" s="304"/>
      <c r="H242" s="103"/>
      <c r="I242" s="103"/>
      <c r="J242" s="9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6"/>
      <c r="U242" s="106"/>
      <c r="V242" s="106"/>
      <c r="W242" s="106"/>
      <c r="X242" s="106"/>
      <c r="Y242" s="106"/>
      <c r="Z242" s="106"/>
      <c r="AA242" s="106"/>
      <c r="AB242" s="106"/>
      <c r="AC242" s="106"/>
      <c r="AD242" s="106"/>
      <c r="AE242" s="106"/>
      <c r="AF242" s="106"/>
      <c r="AG242" s="106"/>
      <c r="AH242" s="106"/>
      <c r="AI242" s="106"/>
      <c r="AJ242" s="106"/>
      <c r="AK242" s="106"/>
      <c r="AL242" s="106"/>
      <c r="AM242" s="106"/>
      <c r="AN242" s="106"/>
      <c r="AO242" s="106"/>
      <c r="AP242" s="106"/>
      <c r="AQ242" s="106"/>
      <c r="AR242" s="106"/>
      <c r="AS242" s="106"/>
      <c r="AT242" s="106"/>
      <c r="AU242" s="106"/>
    </row>
    <row r="243" spans="1:47" s="16" customFormat="1">
      <c r="A243" s="104"/>
      <c r="B243" s="103"/>
      <c r="C243" s="104"/>
      <c r="D243" s="103"/>
      <c r="E243" s="105"/>
      <c r="F243" s="105"/>
      <c r="G243" s="304"/>
      <c r="H243" s="103"/>
      <c r="I243" s="103"/>
      <c r="J243" s="9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  <c r="U243" s="106"/>
      <c r="V243" s="106"/>
      <c r="W243" s="106"/>
      <c r="X243" s="106"/>
      <c r="Y243" s="106"/>
      <c r="Z243" s="106"/>
      <c r="AA243" s="106"/>
      <c r="AB243" s="106"/>
      <c r="AC243" s="106"/>
      <c r="AD243" s="106"/>
      <c r="AE243" s="106"/>
      <c r="AF243" s="106"/>
      <c r="AG243" s="106"/>
      <c r="AH243" s="106"/>
      <c r="AI243" s="106"/>
      <c r="AJ243" s="106"/>
      <c r="AK243" s="106"/>
      <c r="AL243" s="106"/>
      <c r="AM243" s="106"/>
      <c r="AN243" s="106"/>
      <c r="AO243" s="106"/>
      <c r="AP243" s="106"/>
      <c r="AQ243" s="106"/>
      <c r="AR243" s="106"/>
      <c r="AS243" s="106"/>
      <c r="AT243" s="106"/>
      <c r="AU243" s="106"/>
    </row>
    <row r="244" spans="1:47" s="16" customFormat="1">
      <c r="A244" s="104"/>
      <c r="B244" s="103"/>
      <c r="C244" s="104"/>
      <c r="D244" s="103"/>
      <c r="E244" s="105"/>
      <c r="F244" s="105"/>
      <c r="G244" s="304"/>
      <c r="H244" s="103"/>
      <c r="I244" s="103"/>
      <c r="J244" s="96"/>
      <c r="K244" s="106"/>
      <c r="L244" s="106"/>
      <c r="M244" s="106"/>
      <c r="N244" s="106"/>
      <c r="O244" s="106"/>
      <c r="P244" s="106"/>
      <c r="Q244" s="106"/>
      <c r="R244" s="106"/>
      <c r="S244" s="106"/>
      <c r="T244" s="106"/>
      <c r="U244" s="106"/>
      <c r="V244" s="106"/>
      <c r="W244" s="106"/>
      <c r="X244" s="106"/>
      <c r="Y244" s="106"/>
      <c r="Z244" s="106"/>
      <c r="AA244" s="106"/>
      <c r="AB244" s="106"/>
      <c r="AC244" s="106"/>
      <c r="AD244" s="106"/>
      <c r="AE244" s="106"/>
      <c r="AF244" s="106"/>
      <c r="AG244" s="106"/>
      <c r="AH244" s="106"/>
      <c r="AI244" s="106"/>
      <c r="AJ244" s="106"/>
      <c r="AK244" s="106"/>
      <c r="AL244" s="106"/>
      <c r="AM244" s="106"/>
      <c r="AN244" s="106"/>
      <c r="AO244" s="106"/>
      <c r="AP244" s="106"/>
      <c r="AQ244" s="106"/>
      <c r="AR244" s="106"/>
      <c r="AS244" s="106"/>
      <c r="AT244" s="106"/>
      <c r="AU244" s="106"/>
    </row>
    <row r="245" spans="1:47" s="16" customFormat="1">
      <c r="A245" s="104"/>
      <c r="B245" s="103"/>
      <c r="C245" s="104"/>
      <c r="D245" s="103"/>
      <c r="E245" s="105"/>
      <c r="F245" s="105"/>
      <c r="G245" s="304"/>
      <c r="H245" s="103"/>
      <c r="I245" s="103"/>
      <c r="J245" s="9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  <c r="U245" s="106"/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6"/>
      <c r="AF245" s="106"/>
      <c r="AG245" s="106"/>
      <c r="AH245" s="106"/>
      <c r="AI245" s="106"/>
      <c r="AJ245" s="106"/>
      <c r="AK245" s="106"/>
      <c r="AL245" s="106"/>
      <c r="AM245" s="106"/>
      <c r="AN245" s="106"/>
      <c r="AO245" s="106"/>
      <c r="AP245" s="106"/>
      <c r="AQ245" s="106"/>
      <c r="AR245" s="106"/>
      <c r="AS245" s="106"/>
      <c r="AT245" s="106"/>
      <c r="AU245" s="106"/>
    </row>
    <row r="246" spans="1:47" s="16" customFormat="1">
      <c r="A246" s="104"/>
      <c r="B246" s="103"/>
      <c r="C246" s="104"/>
      <c r="D246" s="103"/>
      <c r="E246" s="105"/>
      <c r="F246" s="105"/>
      <c r="G246" s="304"/>
      <c r="H246" s="103"/>
      <c r="I246" s="103"/>
      <c r="J246" s="96"/>
      <c r="K246" s="106"/>
      <c r="L246" s="106"/>
      <c r="M246" s="106"/>
      <c r="N246" s="106"/>
      <c r="O246" s="106"/>
      <c r="P246" s="106"/>
      <c r="Q246" s="106"/>
      <c r="R246" s="106"/>
      <c r="S246" s="106"/>
      <c r="T246" s="106"/>
      <c r="U246" s="106"/>
      <c r="V246" s="106"/>
      <c r="W246" s="106"/>
      <c r="X246" s="106"/>
      <c r="Y246" s="106"/>
      <c r="Z246" s="106"/>
      <c r="AA246" s="106"/>
      <c r="AB246" s="106"/>
      <c r="AC246" s="106"/>
      <c r="AD246" s="106"/>
      <c r="AE246" s="106"/>
      <c r="AF246" s="106"/>
      <c r="AG246" s="106"/>
      <c r="AH246" s="106"/>
      <c r="AI246" s="106"/>
      <c r="AJ246" s="106"/>
      <c r="AK246" s="106"/>
      <c r="AL246" s="106"/>
      <c r="AM246" s="106"/>
      <c r="AN246" s="106"/>
      <c r="AO246" s="106"/>
      <c r="AP246" s="106"/>
      <c r="AQ246" s="106"/>
      <c r="AR246" s="106"/>
      <c r="AS246" s="106"/>
      <c r="AT246" s="106"/>
      <c r="AU246" s="106"/>
    </row>
    <row r="247" spans="1:47" s="16" customFormat="1">
      <c r="A247" s="104"/>
      <c r="B247" s="103"/>
      <c r="C247" s="104"/>
      <c r="D247" s="103"/>
      <c r="E247" s="105"/>
      <c r="F247" s="105"/>
      <c r="G247" s="304"/>
      <c r="H247" s="103"/>
      <c r="I247" s="103"/>
      <c r="J247" s="96"/>
      <c r="K247" s="106"/>
      <c r="L247" s="106"/>
      <c r="M247" s="106"/>
      <c r="N247" s="106"/>
      <c r="O247" s="106"/>
      <c r="P247" s="106"/>
      <c r="Q247" s="106"/>
      <c r="R247" s="106"/>
      <c r="S247" s="106"/>
      <c r="T247" s="106"/>
      <c r="U247" s="106"/>
      <c r="V247" s="106"/>
      <c r="W247" s="106"/>
      <c r="X247" s="106"/>
      <c r="Y247" s="106"/>
      <c r="Z247" s="106"/>
      <c r="AA247" s="106"/>
      <c r="AB247" s="106"/>
      <c r="AC247" s="106"/>
      <c r="AD247" s="106"/>
      <c r="AE247" s="106"/>
      <c r="AF247" s="106"/>
      <c r="AG247" s="106"/>
      <c r="AH247" s="106"/>
      <c r="AI247" s="106"/>
      <c r="AJ247" s="106"/>
      <c r="AK247" s="106"/>
      <c r="AL247" s="106"/>
      <c r="AM247" s="106"/>
      <c r="AN247" s="106"/>
      <c r="AO247" s="106"/>
      <c r="AP247" s="106"/>
      <c r="AQ247" s="106"/>
      <c r="AR247" s="106"/>
      <c r="AS247" s="106"/>
      <c r="AT247" s="106"/>
      <c r="AU247" s="106"/>
    </row>
    <row r="248" spans="1:47" s="16" customFormat="1">
      <c r="A248" s="104"/>
      <c r="B248" s="103"/>
      <c r="C248" s="104"/>
      <c r="D248" s="103"/>
      <c r="E248" s="105"/>
      <c r="F248" s="105"/>
      <c r="G248" s="304"/>
      <c r="H248" s="103"/>
      <c r="I248" s="103"/>
      <c r="J248" s="96"/>
      <c r="K248" s="106"/>
      <c r="L248" s="106"/>
      <c r="M248" s="106"/>
      <c r="N248" s="106"/>
      <c r="O248" s="106"/>
      <c r="P248" s="106"/>
      <c r="Q248" s="106"/>
      <c r="R248" s="106"/>
      <c r="S248" s="106"/>
      <c r="T248" s="106"/>
      <c r="U248" s="106"/>
      <c r="V248" s="106"/>
      <c r="W248" s="106"/>
      <c r="X248" s="106"/>
      <c r="Y248" s="106"/>
      <c r="Z248" s="106"/>
      <c r="AA248" s="106"/>
      <c r="AB248" s="106"/>
      <c r="AC248" s="106"/>
      <c r="AD248" s="106"/>
      <c r="AE248" s="106"/>
      <c r="AF248" s="106"/>
      <c r="AG248" s="106"/>
      <c r="AH248" s="106"/>
      <c r="AI248" s="106"/>
      <c r="AJ248" s="106"/>
      <c r="AK248" s="106"/>
      <c r="AL248" s="106"/>
      <c r="AM248" s="106"/>
      <c r="AN248" s="106"/>
      <c r="AO248" s="106"/>
      <c r="AP248" s="106"/>
      <c r="AQ248" s="106"/>
      <c r="AR248" s="106"/>
      <c r="AS248" s="106"/>
      <c r="AT248" s="106"/>
      <c r="AU248" s="106"/>
    </row>
    <row r="249" spans="1:47" s="16" customFormat="1">
      <c r="A249" s="104"/>
      <c r="B249" s="103"/>
      <c r="C249" s="104"/>
      <c r="D249" s="103"/>
      <c r="E249" s="105"/>
      <c r="F249" s="105"/>
      <c r="G249" s="304"/>
      <c r="H249" s="103"/>
      <c r="I249" s="103"/>
      <c r="J249" s="96"/>
      <c r="K249" s="106"/>
      <c r="L249" s="106"/>
      <c r="M249" s="106"/>
      <c r="N249" s="106"/>
      <c r="O249" s="106"/>
      <c r="P249" s="106"/>
      <c r="Q249" s="106"/>
      <c r="R249" s="106"/>
      <c r="S249" s="106"/>
      <c r="T249" s="106"/>
      <c r="U249" s="106"/>
      <c r="V249" s="106"/>
      <c r="W249" s="106"/>
      <c r="X249" s="106"/>
      <c r="Y249" s="106"/>
      <c r="Z249" s="106"/>
      <c r="AA249" s="106"/>
      <c r="AB249" s="106"/>
      <c r="AC249" s="106"/>
      <c r="AD249" s="106"/>
      <c r="AE249" s="106"/>
      <c r="AF249" s="106"/>
      <c r="AG249" s="106"/>
      <c r="AH249" s="106"/>
      <c r="AI249" s="106"/>
      <c r="AJ249" s="106"/>
      <c r="AK249" s="106"/>
      <c r="AL249" s="106"/>
      <c r="AM249" s="106"/>
      <c r="AN249" s="106"/>
      <c r="AO249" s="106"/>
      <c r="AP249" s="106"/>
      <c r="AQ249" s="106"/>
      <c r="AR249" s="106"/>
      <c r="AS249" s="106"/>
      <c r="AT249" s="106"/>
      <c r="AU249" s="106"/>
    </row>
    <row r="250" spans="1:47" s="16" customFormat="1">
      <c r="A250" s="104"/>
      <c r="B250" s="103"/>
      <c r="C250" s="104"/>
      <c r="D250" s="103"/>
      <c r="E250" s="105"/>
      <c r="F250" s="105"/>
      <c r="G250" s="304"/>
      <c r="H250" s="103"/>
      <c r="I250" s="103"/>
      <c r="J250" s="96"/>
      <c r="K250" s="106"/>
      <c r="L250" s="106"/>
      <c r="M250" s="106"/>
      <c r="N250" s="106"/>
      <c r="O250" s="106"/>
      <c r="P250" s="106"/>
      <c r="Q250" s="106"/>
      <c r="R250" s="106"/>
      <c r="S250" s="106"/>
      <c r="T250" s="106"/>
      <c r="U250" s="106"/>
      <c r="V250" s="106"/>
      <c r="W250" s="106"/>
      <c r="X250" s="106"/>
      <c r="Y250" s="106"/>
      <c r="Z250" s="106"/>
      <c r="AA250" s="106"/>
      <c r="AB250" s="106"/>
      <c r="AC250" s="106"/>
      <c r="AD250" s="106"/>
      <c r="AE250" s="106"/>
      <c r="AF250" s="106"/>
      <c r="AG250" s="106"/>
      <c r="AH250" s="106"/>
      <c r="AI250" s="106"/>
      <c r="AJ250" s="106"/>
      <c r="AK250" s="106"/>
      <c r="AL250" s="106"/>
      <c r="AM250" s="106"/>
      <c r="AN250" s="106"/>
      <c r="AO250" s="106"/>
      <c r="AP250" s="106"/>
      <c r="AQ250" s="106"/>
      <c r="AR250" s="106"/>
      <c r="AS250" s="106"/>
      <c r="AT250" s="106"/>
      <c r="AU250" s="106"/>
    </row>
    <row r="251" spans="1:47" s="16" customFormat="1">
      <c r="A251" s="104"/>
      <c r="B251" s="103"/>
      <c r="C251" s="104"/>
      <c r="D251" s="103"/>
      <c r="E251" s="105"/>
      <c r="F251" s="105"/>
      <c r="G251" s="304"/>
      <c r="H251" s="103"/>
      <c r="I251" s="103"/>
      <c r="J251" s="96"/>
      <c r="K251" s="106"/>
      <c r="L251" s="106"/>
      <c r="M251" s="106"/>
      <c r="N251" s="106"/>
      <c r="O251" s="106"/>
      <c r="P251" s="106"/>
      <c r="Q251" s="106"/>
      <c r="R251" s="106"/>
      <c r="S251" s="106"/>
      <c r="T251" s="106"/>
      <c r="U251" s="106"/>
      <c r="V251" s="106"/>
      <c r="W251" s="106"/>
      <c r="X251" s="106"/>
      <c r="Y251" s="106"/>
      <c r="Z251" s="106"/>
      <c r="AA251" s="106"/>
      <c r="AB251" s="106"/>
      <c r="AC251" s="106"/>
      <c r="AD251" s="106"/>
      <c r="AE251" s="106"/>
      <c r="AF251" s="106"/>
      <c r="AG251" s="106"/>
      <c r="AH251" s="106"/>
      <c r="AI251" s="106"/>
      <c r="AJ251" s="106"/>
      <c r="AK251" s="106"/>
      <c r="AL251" s="106"/>
      <c r="AM251" s="106"/>
      <c r="AN251" s="106"/>
      <c r="AO251" s="106"/>
      <c r="AP251" s="106"/>
      <c r="AQ251" s="106"/>
      <c r="AR251" s="106"/>
      <c r="AS251" s="106"/>
      <c r="AT251" s="106"/>
      <c r="AU251" s="106"/>
    </row>
    <row r="252" spans="1:47" s="16" customFormat="1">
      <c r="A252" s="104"/>
      <c r="B252" s="103"/>
      <c r="C252" s="104"/>
      <c r="D252" s="103"/>
      <c r="E252" s="105"/>
      <c r="F252" s="105"/>
      <c r="G252" s="304"/>
      <c r="H252" s="103"/>
      <c r="I252" s="103"/>
      <c r="J252" s="9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  <c r="AG252" s="106"/>
      <c r="AH252" s="106"/>
      <c r="AI252" s="106"/>
      <c r="AJ252" s="106"/>
      <c r="AK252" s="106"/>
      <c r="AL252" s="106"/>
      <c r="AM252" s="106"/>
      <c r="AN252" s="106"/>
      <c r="AO252" s="106"/>
      <c r="AP252" s="106"/>
      <c r="AQ252" s="106"/>
      <c r="AR252" s="106"/>
      <c r="AS252" s="106"/>
      <c r="AT252" s="106"/>
      <c r="AU252" s="106"/>
    </row>
    <row r="253" spans="1:47" s="16" customFormat="1">
      <c r="A253" s="104"/>
      <c r="B253" s="103"/>
      <c r="C253" s="104"/>
      <c r="D253" s="103"/>
      <c r="E253" s="105"/>
      <c r="F253" s="105"/>
      <c r="G253" s="304"/>
      <c r="H253" s="103"/>
      <c r="I253" s="103"/>
      <c r="J253" s="9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  <c r="AG253" s="106"/>
      <c r="AH253" s="106"/>
      <c r="AI253" s="106"/>
      <c r="AJ253" s="106"/>
      <c r="AK253" s="106"/>
      <c r="AL253" s="106"/>
      <c r="AM253" s="106"/>
      <c r="AN253" s="106"/>
      <c r="AO253" s="106"/>
      <c r="AP253" s="106"/>
      <c r="AQ253" s="106"/>
      <c r="AR253" s="106"/>
      <c r="AS253" s="106"/>
      <c r="AT253" s="106"/>
      <c r="AU253" s="106"/>
    </row>
    <row r="254" spans="1:47" s="16" customFormat="1">
      <c r="A254" s="104"/>
      <c r="B254" s="103"/>
      <c r="C254" s="104"/>
      <c r="D254" s="103"/>
      <c r="E254" s="105"/>
      <c r="F254" s="105"/>
      <c r="G254" s="304"/>
      <c r="H254" s="103"/>
      <c r="I254" s="103"/>
      <c r="J254" s="9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  <c r="AG254" s="106"/>
      <c r="AH254" s="106"/>
      <c r="AI254" s="106"/>
      <c r="AJ254" s="106"/>
      <c r="AK254" s="106"/>
      <c r="AL254" s="106"/>
      <c r="AM254" s="106"/>
      <c r="AN254" s="106"/>
      <c r="AO254" s="106"/>
      <c r="AP254" s="106"/>
      <c r="AQ254" s="106"/>
      <c r="AR254" s="106"/>
      <c r="AS254" s="106"/>
      <c r="AT254" s="106"/>
      <c r="AU254" s="106"/>
    </row>
    <row r="255" spans="1:47" s="16" customFormat="1">
      <c r="A255" s="104"/>
      <c r="B255" s="103"/>
      <c r="C255" s="104"/>
      <c r="D255" s="103"/>
      <c r="E255" s="105"/>
      <c r="F255" s="105"/>
      <c r="G255" s="304"/>
      <c r="H255" s="103"/>
      <c r="I255" s="103"/>
      <c r="J255" s="96"/>
      <c r="K255" s="106"/>
      <c r="L255" s="106"/>
      <c r="M255" s="106"/>
      <c r="N255" s="106"/>
      <c r="O255" s="106"/>
      <c r="P255" s="106"/>
      <c r="Q255" s="106"/>
      <c r="R255" s="106"/>
      <c r="S255" s="106"/>
      <c r="T255" s="106"/>
      <c r="U255" s="106"/>
      <c r="V255" s="106"/>
      <c r="W255" s="106"/>
      <c r="X255" s="106"/>
      <c r="Y255" s="106"/>
      <c r="Z255" s="106"/>
      <c r="AA255" s="106"/>
      <c r="AB255" s="106"/>
      <c r="AC255" s="106"/>
      <c r="AD255" s="106"/>
      <c r="AE255" s="106"/>
      <c r="AF255" s="106"/>
      <c r="AG255" s="106"/>
      <c r="AH255" s="106"/>
      <c r="AI255" s="106"/>
      <c r="AJ255" s="106"/>
      <c r="AK255" s="106"/>
      <c r="AL255" s="106"/>
      <c r="AM255" s="106"/>
      <c r="AN255" s="106"/>
      <c r="AO255" s="106"/>
      <c r="AP255" s="106"/>
      <c r="AQ255" s="106"/>
      <c r="AR255" s="106"/>
      <c r="AS255" s="106"/>
      <c r="AT255" s="106"/>
      <c r="AU255" s="106"/>
    </row>
    <row r="256" spans="1:47" s="16" customFormat="1">
      <c r="A256" s="104"/>
      <c r="B256" s="103"/>
      <c r="C256" s="104"/>
      <c r="D256" s="103"/>
      <c r="E256" s="105"/>
      <c r="F256" s="105"/>
      <c r="G256" s="304"/>
      <c r="H256" s="103"/>
      <c r="I256" s="103"/>
      <c r="J256" s="96"/>
      <c r="K256" s="106"/>
      <c r="L256" s="106"/>
      <c r="M256" s="106"/>
      <c r="N256" s="106"/>
      <c r="O256" s="106"/>
      <c r="P256" s="106"/>
      <c r="Q256" s="106"/>
      <c r="R256" s="106"/>
      <c r="S256" s="106"/>
      <c r="T256" s="106"/>
      <c r="U256" s="106"/>
      <c r="V256" s="106"/>
      <c r="W256" s="106"/>
      <c r="X256" s="106"/>
      <c r="Y256" s="106"/>
      <c r="Z256" s="106"/>
      <c r="AA256" s="106"/>
      <c r="AB256" s="106"/>
      <c r="AC256" s="106"/>
      <c r="AD256" s="106"/>
      <c r="AE256" s="106"/>
      <c r="AF256" s="106"/>
      <c r="AG256" s="106"/>
      <c r="AH256" s="106"/>
      <c r="AI256" s="106"/>
      <c r="AJ256" s="106"/>
      <c r="AK256" s="106"/>
      <c r="AL256" s="106"/>
      <c r="AM256" s="106"/>
      <c r="AN256" s="106"/>
      <c r="AO256" s="106"/>
      <c r="AP256" s="106"/>
      <c r="AQ256" s="106"/>
      <c r="AR256" s="106"/>
      <c r="AS256" s="106"/>
      <c r="AT256" s="106"/>
      <c r="AU256" s="106"/>
    </row>
    <row r="257" spans="1:47" s="16" customFormat="1">
      <c r="A257" s="104"/>
      <c r="B257" s="103"/>
      <c r="C257" s="104"/>
      <c r="D257" s="103"/>
      <c r="E257" s="105"/>
      <c r="F257" s="105"/>
      <c r="G257" s="304"/>
      <c r="H257" s="103"/>
      <c r="I257" s="103"/>
      <c r="J257" s="9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106"/>
      <c r="AD257" s="106"/>
      <c r="AE257" s="106"/>
      <c r="AF257" s="106"/>
      <c r="AG257" s="106"/>
      <c r="AH257" s="106"/>
      <c r="AI257" s="106"/>
      <c r="AJ257" s="106"/>
      <c r="AK257" s="106"/>
      <c r="AL257" s="106"/>
      <c r="AM257" s="106"/>
      <c r="AN257" s="106"/>
      <c r="AO257" s="106"/>
      <c r="AP257" s="106"/>
      <c r="AQ257" s="106"/>
      <c r="AR257" s="106"/>
      <c r="AS257" s="106"/>
      <c r="AT257" s="106"/>
      <c r="AU257" s="106"/>
    </row>
    <row r="258" spans="1:47" s="16" customFormat="1">
      <c r="A258" s="104"/>
      <c r="B258" s="103"/>
      <c r="C258" s="104"/>
      <c r="D258" s="103"/>
      <c r="E258" s="105"/>
      <c r="F258" s="105"/>
      <c r="G258" s="304"/>
      <c r="H258" s="103"/>
      <c r="I258" s="103"/>
      <c r="J258" s="9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  <c r="U258" s="106"/>
      <c r="V258" s="106"/>
      <c r="W258" s="106"/>
      <c r="X258" s="106"/>
      <c r="Y258" s="106"/>
      <c r="Z258" s="106"/>
      <c r="AA258" s="106"/>
      <c r="AB258" s="106"/>
      <c r="AC258" s="106"/>
      <c r="AD258" s="106"/>
      <c r="AE258" s="106"/>
      <c r="AF258" s="106"/>
      <c r="AG258" s="106"/>
      <c r="AH258" s="106"/>
      <c r="AI258" s="106"/>
      <c r="AJ258" s="106"/>
      <c r="AK258" s="106"/>
      <c r="AL258" s="106"/>
      <c r="AM258" s="106"/>
      <c r="AN258" s="106"/>
      <c r="AO258" s="106"/>
      <c r="AP258" s="106"/>
      <c r="AQ258" s="106"/>
      <c r="AR258" s="106"/>
      <c r="AS258" s="106"/>
      <c r="AT258" s="106"/>
      <c r="AU258" s="106"/>
    </row>
    <row r="259" spans="1:47" s="16" customFormat="1">
      <c r="A259" s="104"/>
      <c r="B259" s="103"/>
      <c r="C259" s="104"/>
      <c r="D259" s="103"/>
      <c r="E259" s="105"/>
      <c r="F259" s="105"/>
      <c r="G259" s="304"/>
      <c r="H259" s="103"/>
      <c r="I259" s="103"/>
      <c r="J259" s="9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/>
      <c r="AE259" s="106"/>
      <c r="AF259" s="106"/>
      <c r="AG259" s="106"/>
      <c r="AH259" s="106"/>
      <c r="AI259" s="106"/>
      <c r="AJ259" s="106"/>
      <c r="AK259" s="106"/>
      <c r="AL259" s="106"/>
      <c r="AM259" s="106"/>
      <c r="AN259" s="106"/>
      <c r="AO259" s="106"/>
      <c r="AP259" s="106"/>
      <c r="AQ259" s="106"/>
      <c r="AR259" s="106"/>
      <c r="AS259" s="106"/>
      <c r="AT259" s="106"/>
      <c r="AU259" s="106"/>
    </row>
    <row r="260" spans="1:47" s="16" customFormat="1">
      <c r="A260" s="104"/>
      <c r="B260" s="103"/>
      <c r="C260" s="104"/>
      <c r="D260" s="103"/>
      <c r="E260" s="105"/>
      <c r="F260" s="105"/>
      <c r="G260" s="304"/>
      <c r="H260" s="103"/>
      <c r="I260" s="103"/>
      <c r="J260" s="9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  <c r="Z260" s="106"/>
      <c r="AA260" s="106"/>
      <c r="AB260" s="106"/>
      <c r="AC260" s="106"/>
      <c r="AD260" s="106"/>
      <c r="AE260" s="106"/>
      <c r="AF260" s="106"/>
      <c r="AG260" s="106"/>
      <c r="AH260" s="106"/>
      <c r="AI260" s="106"/>
      <c r="AJ260" s="106"/>
      <c r="AK260" s="106"/>
      <c r="AL260" s="106"/>
      <c r="AM260" s="106"/>
      <c r="AN260" s="106"/>
      <c r="AO260" s="106"/>
      <c r="AP260" s="106"/>
      <c r="AQ260" s="106"/>
      <c r="AR260" s="106"/>
      <c r="AS260" s="106"/>
      <c r="AT260" s="106"/>
      <c r="AU260" s="106"/>
    </row>
    <row r="261" spans="1:47" s="16" customFormat="1">
      <c r="A261" s="104"/>
      <c r="B261" s="103"/>
      <c r="C261" s="104"/>
      <c r="D261" s="103"/>
      <c r="E261" s="105"/>
      <c r="F261" s="105"/>
      <c r="G261" s="304"/>
      <c r="H261" s="103"/>
      <c r="I261" s="103"/>
      <c r="J261" s="9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  <c r="Z261" s="106"/>
      <c r="AA261" s="106"/>
      <c r="AB261" s="106"/>
      <c r="AC261" s="106"/>
      <c r="AD261" s="106"/>
      <c r="AE261" s="106"/>
      <c r="AF261" s="106"/>
      <c r="AG261" s="106"/>
      <c r="AH261" s="106"/>
      <c r="AI261" s="106"/>
      <c r="AJ261" s="106"/>
      <c r="AK261" s="106"/>
      <c r="AL261" s="106"/>
      <c r="AM261" s="106"/>
      <c r="AN261" s="106"/>
      <c r="AO261" s="106"/>
      <c r="AP261" s="106"/>
      <c r="AQ261" s="106"/>
      <c r="AR261" s="106"/>
      <c r="AS261" s="106"/>
      <c r="AT261" s="106"/>
      <c r="AU261" s="106"/>
    </row>
    <row r="262" spans="1:47" s="16" customFormat="1">
      <c r="A262" s="104"/>
      <c r="B262" s="103"/>
      <c r="C262" s="104"/>
      <c r="D262" s="103"/>
      <c r="E262" s="105"/>
      <c r="F262" s="105"/>
      <c r="G262" s="304"/>
      <c r="H262" s="103"/>
      <c r="I262" s="103"/>
      <c r="J262" s="9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/>
      <c r="AE262" s="106"/>
      <c r="AF262" s="106"/>
      <c r="AG262" s="106"/>
      <c r="AH262" s="106"/>
      <c r="AI262" s="106"/>
      <c r="AJ262" s="106"/>
      <c r="AK262" s="106"/>
      <c r="AL262" s="106"/>
      <c r="AM262" s="106"/>
      <c r="AN262" s="106"/>
      <c r="AO262" s="106"/>
      <c r="AP262" s="106"/>
      <c r="AQ262" s="106"/>
      <c r="AR262" s="106"/>
      <c r="AS262" s="106"/>
      <c r="AT262" s="106"/>
      <c r="AU262" s="106"/>
    </row>
    <row r="263" spans="1:47" s="16" customFormat="1">
      <c r="A263" s="104"/>
      <c r="B263" s="103"/>
      <c r="C263" s="104"/>
      <c r="D263" s="103"/>
      <c r="E263" s="105"/>
      <c r="F263" s="105"/>
      <c r="G263" s="304"/>
      <c r="H263" s="103"/>
      <c r="I263" s="103"/>
      <c r="J263" s="96"/>
      <c r="K263" s="106"/>
      <c r="L263" s="106"/>
      <c r="M263" s="106"/>
      <c r="N263" s="106"/>
      <c r="O263" s="106"/>
      <c r="P263" s="106"/>
      <c r="Q263" s="106"/>
      <c r="R263" s="106"/>
      <c r="S263" s="106"/>
      <c r="T263" s="106"/>
      <c r="U263" s="106"/>
      <c r="V263" s="106"/>
      <c r="W263" s="106"/>
      <c r="X263" s="106"/>
      <c r="Y263" s="106"/>
      <c r="Z263" s="106"/>
      <c r="AA263" s="106"/>
      <c r="AB263" s="106"/>
      <c r="AC263" s="106"/>
      <c r="AD263" s="106"/>
      <c r="AE263" s="106"/>
      <c r="AF263" s="106"/>
      <c r="AG263" s="106"/>
      <c r="AH263" s="106"/>
      <c r="AI263" s="106"/>
      <c r="AJ263" s="106"/>
      <c r="AK263" s="106"/>
      <c r="AL263" s="106"/>
      <c r="AM263" s="106"/>
      <c r="AN263" s="106"/>
      <c r="AO263" s="106"/>
      <c r="AP263" s="106"/>
      <c r="AQ263" s="106"/>
      <c r="AR263" s="106"/>
      <c r="AS263" s="106"/>
      <c r="AT263" s="106"/>
      <c r="AU263" s="106"/>
    </row>
    <row r="264" spans="1:47" s="16" customFormat="1">
      <c r="A264" s="104"/>
      <c r="B264" s="103"/>
      <c r="C264" s="104"/>
      <c r="D264" s="103"/>
      <c r="E264" s="105"/>
      <c r="F264" s="105"/>
      <c r="G264" s="304"/>
      <c r="H264" s="103"/>
      <c r="I264" s="103"/>
      <c r="J264" s="9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  <c r="U264" s="106"/>
      <c r="V264" s="106"/>
      <c r="W264" s="106"/>
      <c r="X264" s="106"/>
      <c r="Y264" s="106"/>
      <c r="Z264" s="106"/>
      <c r="AA264" s="106"/>
      <c r="AB264" s="106"/>
      <c r="AC264" s="106"/>
      <c r="AD264" s="106"/>
      <c r="AE264" s="106"/>
      <c r="AF264" s="106"/>
      <c r="AG264" s="106"/>
      <c r="AH264" s="106"/>
      <c r="AI264" s="106"/>
      <c r="AJ264" s="106"/>
      <c r="AK264" s="106"/>
      <c r="AL264" s="106"/>
      <c r="AM264" s="106"/>
      <c r="AN264" s="106"/>
      <c r="AO264" s="106"/>
      <c r="AP264" s="106"/>
      <c r="AQ264" s="106"/>
      <c r="AR264" s="106"/>
      <c r="AS264" s="106"/>
      <c r="AT264" s="106"/>
      <c r="AU264" s="106"/>
    </row>
    <row r="265" spans="1:47" s="16" customFormat="1">
      <c r="A265" s="104"/>
      <c r="B265" s="103"/>
      <c r="C265" s="104"/>
      <c r="D265" s="103"/>
      <c r="E265" s="105"/>
      <c r="F265" s="105"/>
      <c r="G265" s="304"/>
      <c r="H265" s="103"/>
      <c r="I265" s="103"/>
      <c r="J265" s="9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106"/>
      <c r="AD265" s="106"/>
      <c r="AE265" s="106"/>
      <c r="AF265" s="106"/>
      <c r="AG265" s="106"/>
      <c r="AH265" s="106"/>
      <c r="AI265" s="106"/>
      <c r="AJ265" s="106"/>
      <c r="AK265" s="106"/>
      <c r="AL265" s="106"/>
      <c r="AM265" s="106"/>
      <c r="AN265" s="106"/>
      <c r="AO265" s="106"/>
      <c r="AP265" s="106"/>
      <c r="AQ265" s="106"/>
      <c r="AR265" s="106"/>
      <c r="AS265" s="106"/>
      <c r="AT265" s="106"/>
      <c r="AU265" s="106"/>
    </row>
    <row r="266" spans="1:47" s="16" customFormat="1">
      <c r="A266" s="104"/>
      <c r="B266" s="103"/>
      <c r="C266" s="104"/>
      <c r="D266" s="103"/>
      <c r="E266" s="105"/>
      <c r="F266" s="105"/>
      <c r="G266" s="304"/>
      <c r="H266" s="103"/>
      <c r="I266" s="103"/>
      <c r="J266" s="9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  <c r="Y266" s="106"/>
      <c r="Z266" s="106"/>
      <c r="AA266" s="106"/>
      <c r="AB266" s="106"/>
      <c r="AC266" s="106"/>
      <c r="AD266" s="106"/>
      <c r="AE266" s="106"/>
      <c r="AF266" s="106"/>
      <c r="AG266" s="106"/>
      <c r="AH266" s="106"/>
      <c r="AI266" s="106"/>
      <c r="AJ266" s="106"/>
      <c r="AK266" s="106"/>
      <c r="AL266" s="106"/>
      <c r="AM266" s="106"/>
      <c r="AN266" s="106"/>
      <c r="AO266" s="106"/>
      <c r="AP266" s="106"/>
      <c r="AQ266" s="106"/>
      <c r="AR266" s="106"/>
      <c r="AS266" s="106"/>
      <c r="AT266" s="106"/>
      <c r="AU266" s="106"/>
    </row>
    <row r="267" spans="1:47" s="16" customFormat="1">
      <c r="A267" s="104"/>
      <c r="B267" s="103"/>
      <c r="C267" s="104"/>
      <c r="D267" s="103"/>
      <c r="E267" s="105"/>
      <c r="F267" s="105"/>
      <c r="G267" s="304"/>
      <c r="H267" s="103"/>
      <c r="I267" s="103"/>
      <c r="J267" s="96"/>
      <c r="K267" s="106"/>
      <c r="L267" s="106"/>
      <c r="M267" s="106"/>
      <c r="N267" s="106"/>
      <c r="O267" s="106"/>
      <c r="P267" s="106"/>
      <c r="Q267" s="106"/>
      <c r="R267" s="106"/>
      <c r="S267" s="106"/>
      <c r="T267" s="106"/>
      <c r="U267" s="106"/>
      <c r="V267" s="106"/>
      <c r="W267" s="106"/>
      <c r="X267" s="106"/>
      <c r="Y267" s="106"/>
      <c r="Z267" s="106"/>
      <c r="AA267" s="106"/>
      <c r="AB267" s="106"/>
      <c r="AC267" s="106"/>
      <c r="AD267" s="106"/>
      <c r="AE267" s="106"/>
      <c r="AF267" s="106"/>
      <c r="AG267" s="106"/>
      <c r="AH267" s="106"/>
      <c r="AI267" s="106"/>
      <c r="AJ267" s="106"/>
      <c r="AK267" s="106"/>
      <c r="AL267" s="106"/>
      <c r="AM267" s="106"/>
      <c r="AN267" s="106"/>
      <c r="AO267" s="106"/>
      <c r="AP267" s="106"/>
      <c r="AQ267" s="106"/>
      <c r="AR267" s="106"/>
      <c r="AS267" s="106"/>
      <c r="AT267" s="106"/>
      <c r="AU267" s="106"/>
    </row>
    <row r="268" spans="1:47" s="16" customFormat="1">
      <c r="A268" s="104"/>
      <c r="B268" s="103"/>
      <c r="C268" s="104"/>
      <c r="D268" s="103"/>
      <c r="E268" s="105"/>
      <c r="F268" s="105"/>
      <c r="G268" s="304"/>
      <c r="H268" s="103"/>
      <c r="I268" s="103"/>
      <c r="J268" s="96"/>
      <c r="K268" s="106"/>
      <c r="L268" s="106"/>
      <c r="M268" s="106"/>
      <c r="N268" s="106"/>
      <c r="O268" s="106"/>
      <c r="P268" s="106"/>
      <c r="Q268" s="106"/>
      <c r="R268" s="106"/>
      <c r="S268" s="106"/>
      <c r="T268" s="106"/>
      <c r="U268" s="106"/>
      <c r="V268" s="106"/>
      <c r="W268" s="106"/>
      <c r="X268" s="106"/>
      <c r="Y268" s="106"/>
      <c r="Z268" s="106"/>
      <c r="AA268" s="106"/>
      <c r="AB268" s="106"/>
      <c r="AC268" s="106"/>
      <c r="AD268" s="106"/>
      <c r="AE268" s="106"/>
      <c r="AF268" s="106"/>
      <c r="AG268" s="106"/>
      <c r="AH268" s="106"/>
      <c r="AI268" s="106"/>
      <c r="AJ268" s="106"/>
      <c r="AK268" s="106"/>
      <c r="AL268" s="106"/>
      <c r="AM268" s="106"/>
      <c r="AN268" s="106"/>
      <c r="AO268" s="106"/>
      <c r="AP268" s="106"/>
      <c r="AQ268" s="106"/>
      <c r="AR268" s="106"/>
      <c r="AS268" s="106"/>
      <c r="AT268" s="106"/>
      <c r="AU268" s="106"/>
    </row>
    <row r="269" spans="1:47" s="16" customFormat="1">
      <c r="A269" s="104"/>
      <c r="B269" s="103"/>
      <c r="C269" s="104"/>
      <c r="D269" s="103"/>
      <c r="E269" s="105"/>
      <c r="F269" s="105"/>
      <c r="G269" s="304"/>
      <c r="H269" s="103"/>
      <c r="I269" s="103"/>
      <c r="J269" s="96"/>
      <c r="K269" s="106"/>
      <c r="L269" s="106"/>
      <c r="M269" s="106"/>
      <c r="N269" s="106"/>
      <c r="O269" s="106"/>
      <c r="P269" s="106"/>
      <c r="Q269" s="106"/>
      <c r="R269" s="106"/>
      <c r="S269" s="106"/>
      <c r="T269" s="106"/>
      <c r="U269" s="106"/>
      <c r="V269" s="106"/>
      <c r="W269" s="106"/>
      <c r="X269" s="106"/>
      <c r="Y269" s="106"/>
      <c r="Z269" s="106"/>
      <c r="AA269" s="106"/>
      <c r="AB269" s="106"/>
      <c r="AC269" s="106"/>
      <c r="AD269" s="106"/>
      <c r="AE269" s="106"/>
      <c r="AF269" s="106"/>
      <c r="AG269" s="106"/>
      <c r="AH269" s="106"/>
      <c r="AI269" s="106"/>
      <c r="AJ269" s="106"/>
      <c r="AK269" s="106"/>
      <c r="AL269" s="106"/>
      <c r="AM269" s="106"/>
      <c r="AN269" s="106"/>
      <c r="AO269" s="106"/>
      <c r="AP269" s="106"/>
      <c r="AQ269" s="106"/>
      <c r="AR269" s="106"/>
      <c r="AS269" s="106"/>
      <c r="AT269" s="106"/>
      <c r="AU269" s="106"/>
    </row>
    <row r="270" spans="1:47" s="16" customFormat="1">
      <c r="A270" s="104"/>
      <c r="B270" s="103"/>
      <c r="C270" s="104"/>
      <c r="D270" s="103"/>
      <c r="E270" s="105"/>
      <c r="F270" s="105"/>
      <c r="G270" s="304"/>
      <c r="H270" s="103"/>
      <c r="I270" s="103"/>
      <c r="J270" s="96"/>
      <c r="K270" s="106"/>
      <c r="L270" s="106"/>
      <c r="M270" s="106"/>
      <c r="N270" s="106"/>
      <c r="O270" s="106"/>
      <c r="P270" s="106"/>
      <c r="Q270" s="106"/>
      <c r="R270" s="106"/>
      <c r="S270" s="106"/>
      <c r="T270" s="106"/>
      <c r="U270" s="106"/>
      <c r="V270" s="106"/>
      <c r="W270" s="106"/>
      <c r="X270" s="106"/>
      <c r="Y270" s="106"/>
      <c r="Z270" s="106"/>
      <c r="AA270" s="106"/>
      <c r="AB270" s="106"/>
      <c r="AC270" s="106"/>
      <c r="AD270" s="106"/>
      <c r="AE270" s="106"/>
      <c r="AF270" s="106"/>
      <c r="AG270" s="106"/>
      <c r="AH270" s="106"/>
      <c r="AI270" s="106"/>
      <c r="AJ270" s="106"/>
      <c r="AK270" s="106"/>
      <c r="AL270" s="106"/>
      <c r="AM270" s="106"/>
      <c r="AN270" s="106"/>
      <c r="AO270" s="106"/>
      <c r="AP270" s="106"/>
      <c r="AQ270" s="106"/>
      <c r="AR270" s="106"/>
      <c r="AS270" s="106"/>
      <c r="AT270" s="106"/>
      <c r="AU270" s="106"/>
    </row>
    <row r="271" spans="1:47" s="16" customFormat="1">
      <c r="A271" s="104"/>
      <c r="B271" s="103"/>
      <c r="C271" s="104"/>
      <c r="D271" s="103"/>
      <c r="E271" s="105"/>
      <c r="F271" s="105"/>
      <c r="G271" s="304"/>
      <c r="H271" s="103"/>
      <c r="I271" s="103"/>
      <c r="J271" s="96"/>
      <c r="K271" s="106"/>
      <c r="L271" s="106"/>
      <c r="M271" s="106"/>
      <c r="N271" s="106"/>
      <c r="O271" s="106"/>
      <c r="P271" s="106"/>
      <c r="Q271" s="106"/>
      <c r="R271" s="106"/>
      <c r="S271" s="106"/>
      <c r="T271" s="106"/>
      <c r="U271" s="106"/>
      <c r="V271" s="106"/>
      <c r="W271" s="106"/>
      <c r="X271" s="106"/>
      <c r="Y271" s="106"/>
      <c r="Z271" s="106"/>
      <c r="AA271" s="106"/>
      <c r="AB271" s="106"/>
      <c r="AC271" s="106"/>
      <c r="AD271" s="106"/>
      <c r="AE271" s="106"/>
      <c r="AF271" s="106"/>
      <c r="AG271" s="106"/>
      <c r="AH271" s="106"/>
      <c r="AI271" s="106"/>
      <c r="AJ271" s="106"/>
      <c r="AK271" s="106"/>
      <c r="AL271" s="106"/>
      <c r="AM271" s="106"/>
      <c r="AN271" s="106"/>
      <c r="AO271" s="106"/>
      <c r="AP271" s="106"/>
      <c r="AQ271" s="106"/>
      <c r="AR271" s="106"/>
      <c r="AS271" s="106"/>
      <c r="AT271" s="106"/>
      <c r="AU271" s="106"/>
    </row>
    <row r="272" spans="1:47" s="16" customFormat="1">
      <c r="A272" s="104"/>
      <c r="B272" s="103"/>
      <c r="C272" s="104"/>
      <c r="D272" s="103"/>
      <c r="E272" s="105"/>
      <c r="F272" s="105"/>
      <c r="G272" s="304"/>
      <c r="H272" s="103"/>
      <c r="I272" s="103"/>
      <c r="J272" s="96"/>
      <c r="K272" s="106"/>
      <c r="L272" s="106"/>
      <c r="M272" s="106"/>
      <c r="N272" s="106"/>
      <c r="O272" s="106"/>
      <c r="P272" s="106"/>
      <c r="Q272" s="106"/>
      <c r="R272" s="106"/>
      <c r="S272" s="106"/>
      <c r="T272" s="106"/>
      <c r="U272" s="106"/>
      <c r="V272" s="106"/>
      <c r="W272" s="106"/>
      <c r="X272" s="106"/>
      <c r="Y272" s="106"/>
      <c r="Z272" s="106"/>
      <c r="AA272" s="106"/>
      <c r="AB272" s="106"/>
      <c r="AC272" s="106"/>
      <c r="AD272" s="106"/>
      <c r="AE272" s="106"/>
      <c r="AF272" s="106"/>
      <c r="AG272" s="106"/>
      <c r="AH272" s="106"/>
      <c r="AI272" s="106"/>
      <c r="AJ272" s="106"/>
      <c r="AK272" s="106"/>
      <c r="AL272" s="106"/>
      <c r="AM272" s="106"/>
      <c r="AN272" s="106"/>
      <c r="AO272" s="106"/>
      <c r="AP272" s="106"/>
      <c r="AQ272" s="106"/>
      <c r="AR272" s="106"/>
      <c r="AS272" s="106"/>
      <c r="AT272" s="106"/>
      <c r="AU272" s="106"/>
    </row>
    <row r="273" spans="1:47" s="16" customFormat="1">
      <c r="A273" s="104"/>
      <c r="B273" s="103"/>
      <c r="C273" s="104"/>
      <c r="D273" s="103"/>
      <c r="E273" s="105"/>
      <c r="F273" s="105"/>
      <c r="G273" s="304"/>
      <c r="H273" s="103"/>
      <c r="I273" s="103"/>
      <c r="J273" s="96"/>
      <c r="K273" s="106"/>
      <c r="L273" s="106"/>
      <c r="M273" s="106"/>
      <c r="N273" s="106"/>
      <c r="O273" s="106"/>
      <c r="P273" s="106"/>
      <c r="Q273" s="106"/>
      <c r="R273" s="106"/>
      <c r="S273" s="106"/>
      <c r="T273" s="106"/>
      <c r="U273" s="106"/>
      <c r="V273" s="106"/>
      <c r="W273" s="106"/>
      <c r="X273" s="106"/>
      <c r="Y273" s="106"/>
      <c r="Z273" s="106"/>
      <c r="AA273" s="106"/>
      <c r="AB273" s="106"/>
      <c r="AC273" s="106"/>
      <c r="AD273" s="106"/>
      <c r="AE273" s="106"/>
      <c r="AF273" s="106"/>
      <c r="AG273" s="106"/>
      <c r="AH273" s="106"/>
      <c r="AI273" s="106"/>
      <c r="AJ273" s="106"/>
      <c r="AK273" s="106"/>
      <c r="AL273" s="106"/>
      <c r="AM273" s="106"/>
      <c r="AN273" s="106"/>
      <c r="AO273" s="106"/>
      <c r="AP273" s="106"/>
      <c r="AQ273" s="106"/>
      <c r="AR273" s="106"/>
      <c r="AS273" s="106"/>
      <c r="AT273" s="106"/>
      <c r="AU273" s="106"/>
    </row>
    <row r="274" spans="1:47" s="16" customFormat="1">
      <c r="A274" s="104"/>
      <c r="B274" s="103"/>
      <c r="C274" s="104"/>
      <c r="D274" s="103"/>
      <c r="E274" s="105"/>
      <c r="F274" s="105"/>
      <c r="G274" s="304"/>
      <c r="H274" s="103"/>
      <c r="I274" s="103"/>
      <c r="J274" s="9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6"/>
      <c r="Z274" s="106"/>
      <c r="AA274" s="106"/>
      <c r="AB274" s="106"/>
      <c r="AC274" s="106"/>
      <c r="AD274" s="106"/>
      <c r="AE274" s="106"/>
      <c r="AF274" s="106"/>
      <c r="AG274" s="106"/>
      <c r="AH274" s="106"/>
      <c r="AI274" s="106"/>
      <c r="AJ274" s="106"/>
      <c r="AK274" s="106"/>
      <c r="AL274" s="106"/>
      <c r="AM274" s="106"/>
      <c r="AN274" s="106"/>
      <c r="AO274" s="106"/>
      <c r="AP274" s="106"/>
      <c r="AQ274" s="106"/>
      <c r="AR274" s="106"/>
      <c r="AS274" s="106"/>
      <c r="AT274" s="106"/>
      <c r="AU274" s="106"/>
    </row>
    <row r="275" spans="1:47" s="16" customFormat="1">
      <c r="A275" s="104"/>
      <c r="B275" s="103"/>
      <c r="C275" s="104"/>
      <c r="D275" s="103"/>
      <c r="E275" s="105"/>
      <c r="F275" s="105"/>
      <c r="G275" s="304"/>
      <c r="H275" s="103"/>
      <c r="I275" s="103"/>
      <c r="J275" s="9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  <c r="U275" s="106"/>
      <c r="V275" s="106"/>
      <c r="W275" s="106"/>
      <c r="X275" s="106"/>
      <c r="Y275" s="106"/>
      <c r="Z275" s="106"/>
      <c r="AA275" s="106"/>
      <c r="AB275" s="106"/>
      <c r="AC275" s="106"/>
      <c r="AD275" s="106"/>
      <c r="AE275" s="106"/>
      <c r="AF275" s="106"/>
      <c r="AG275" s="106"/>
      <c r="AH275" s="106"/>
      <c r="AI275" s="106"/>
      <c r="AJ275" s="106"/>
      <c r="AK275" s="106"/>
      <c r="AL275" s="106"/>
      <c r="AM275" s="106"/>
      <c r="AN275" s="106"/>
      <c r="AO275" s="106"/>
      <c r="AP275" s="106"/>
      <c r="AQ275" s="106"/>
      <c r="AR275" s="106"/>
      <c r="AS275" s="106"/>
      <c r="AT275" s="106"/>
      <c r="AU275" s="106"/>
    </row>
    <row r="276" spans="1:47" s="16" customFormat="1">
      <c r="A276" s="104"/>
      <c r="B276" s="103"/>
      <c r="C276" s="104"/>
      <c r="D276" s="103"/>
      <c r="E276" s="105"/>
      <c r="F276" s="105"/>
      <c r="G276" s="304"/>
      <c r="H276" s="103"/>
      <c r="I276" s="103"/>
      <c r="J276" s="96"/>
      <c r="K276" s="106"/>
      <c r="L276" s="106"/>
      <c r="M276" s="106"/>
      <c r="N276" s="106"/>
      <c r="O276" s="106"/>
      <c r="P276" s="106"/>
      <c r="Q276" s="106"/>
      <c r="R276" s="106"/>
      <c r="S276" s="106"/>
      <c r="T276" s="106"/>
      <c r="U276" s="106"/>
      <c r="V276" s="106"/>
      <c r="W276" s="106"/>
      <c r="X276" s="106"/>
      <c r="Y276" s="106"/>
      <c r="Z276" s="106"/>
      <c r="AA276" s="106"/>
      <c r="AB276" s="106"/>
      <c r="AC276" s="106"/>
      <c r="AD276" s="106"/>
      <c r="AE276" s="106"/>
      <c r="AF276" s="106"/>
      <c r="AG276" s="106"/>
      <c r="AH276" s="106"/>
      <c r="AI276" s="106"/>
      <c r="AJ276" s="106"/>
      <c r="AK276" s="106"/>
      <c r="AL276" s="106"/>
      <c r="AM276" s="106"/>
      <c r="AN276" s="106"/>
      <c r="AO276" s="106"/>
      <c r="AP276" s="106"/>
      <c r="AQ276" s="106"/>
      <c r="AR276" s="106"/>
      <c r="AS276" s="106"/>
      <c r="AT276" s="106"/>
      <c r="AU276" s="106"/>
    </row>
    <row r="277" spans="1:47" s="16" customFormat="1">
      <c r="A277" s="104"/>
      <c r="B277" s="103"/>
      <c r="C277" s="104"/>
      <c r="D277" s="103"/>
      <c r="E277" s="105"/>
      <c r="F277" s="105"/>
      <c r="G277" s="304"/>
      <c r="H277" s="103"/>
      <c r="I277" s="103"/>
      <c r="J277" s="96"/>
      <c r="K277" s="106"/>
      <c r="L277" s="106"/>
      <c r="M277" s="106"/>
      <c r="N277" s="106"/>
      <c r="O277" s="106"/>
      <c r="P277" s="106"/>
      <c r="Q277" s="106"/>
      <c r="R277" s="106"/>
      <c r="S277" s="106"/>
      <c r="T277" s="106"/>
      <c r="U277" s="106"/>
      <c r="V277" s="106"/>
      <c r="W277" s="106"/>
      <c r="X277" s="106"/>
      <c r="Y277" s="106"/>
      <c r="Z277" s="106"/>
      <c r="AA277" s="106"/>
      <c r="AB277" s="106"/>
      <c r="AC277" s="106"/>
      <c r="AD277" s="106"/>
      <c r="AE277" s="106"/>
      <c r="AF277" s="106"/>
      <c r="AG277" s="106"/>
      <c r="AH277" s="106"/>
      <c r="AI277" s="106"/>
      <c r="AJ277" s="106"/>
      <c r="AK277" s="106"/>
      <c r="AL277" s="106"/>
      <c r="AM277" s="106"/>
      <c r="AN277" s="106"/>
      <c r="AO277" s="106"/>
      <c r="AP277" s="106"/>
      <c r="AQ277" s="106"/>
      <c r="AR277" s="106"/>
      <c r="AS277" s="106"/>
      <c r="AT277" s="106"/>
      <c r="AU277" s="106"/>
    </row>
    <row r="278" spans="1:47" s="16" customFormat="1">
      <c r="A278" s="104"/>
      <c r="B278" s="103"/>
      <c r="C278" s="104"/>
      <c r="D278" s="103"/>
      <c r="E278" s="105"/>
      <c r="F278" s="105"/>
      <c r="G278" s="304"/>
      <c r="H278" s="103"/>
      <c r="I278" s="103"/>
      <c r="J278" s="9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106"/>
      <c r="X278" s="106"/>
      <c r="Y278" s="106"/>
      <c r="Z278" s="106"/>
      <c r="AA278" s="106"/>
      <c r="AB278" s="106"/>
      <c r="AC278" s="106"/>
      <c r="AD278" s="106"/>
      <c r="AE278" s="106"/>
      <c r="AF278" s="106"/>
      <c r="AG278" s="106"/>
      <c r="AH278" s="106"/>
      <c r="AI278" s="106"/>
      <c r="AJ278" s="106"/>
      <c r="AK278" s="106"/>
      <c r="AL278" s="106"/>
      <c r="AM278" s="106"/>
      <c r="AN278" s="106"/>
      <c r="AO278" s="106"/>
      <c r="AP278" s="106"/>
      <c r="AQ278" s="106"/>
      <c r="AR278" s="106"/>
      <c r="AS278" s="106"/>
      <c r="AT278" s="106"/>
      <c r="AU278" s="106"/>
    </row>
    <row r="279" spans="1:47" s="16" customFormat="1">
      <c r="A279" s="104"/>
      <c r="B279" s="103"/>
      <c r="C279" s="104"/>
      <c r="D279" s="103"/>
      <c r="E279" s="105"/>
      <c r="F279" s="105"/>
      <c r="G279" s="304"/>
      <c r="H279" s="103"/>
      <c r="I279" s="103"/>
      <c r="J279" s="96"/>
      <c r="K279" s="106"/>
      <c r="L279" s="106"/>
      <c r="M279" s="106"/>
      <c r="N279" s="106"/>
      <c r="O279" s="106"/>
      <c r="P279" s="106"/>
      <c r="Q279" s="106"/>
      <c r="R279" s="106"/>
      <c r="S279" s="106"/>
      <c r="T279" s="106"/>
      <c r="U279" s="106"/>
      <c r="V279" s="106"/>
      <c r="W279" s="106"/>
      <c r="X279" s="106"/>
      <c r="Y279" s="106"/>
      <c r="Z279" s="106"/>
      <c r="AA279" s="106"/>
      <c r="AB279" s="106"/>
      <c r="AC279" s="106"/>
      <c r="AD279" s="106"/>
      <c r="AE279" s="106"/>
      <c r="AF279" s="106"/>
      <c r="AG279" s="106"/>
      <c r="AH279" s="106"/>
      <c r="AI279" s="106"/>
      <c r="AJ279" s="106"/>
      <c r="AK279" s="106"/>
      <c r="AL279" s="106"/>
      <c r="AM279" s="106"/>
      <c r="AN279" s="106"/>
      <c r="AO279" s="106"/>
      <c r="AP279" s="106"/>
      <c r="AQ279" s="106"/>
      <c r="AR279" s="106"/>
      <c r="AS279" s="106"/>
      <c r="AT279" s="106"/>
      <c r="AU279" s="106"/>
    </row>
    <row r="280" spans="1:47" s="16" customFormat="1">
      <c r="A280" s="104"/>
      <c r="B280" s="103"/>
      <c r="C280" s="104"/>
      <c r="D280" s="103"/>
      <c r="E280" s="105"/>
      <c r="F280" s="105"/>
      <c r="G280" s="304"/>
      <c r="H280" s="103"/>
      <c r="I280" s="103"/>
      <c r="J280" s="96"/>
      <c r="K280" s="106"/>
      <c r="L280" s="106"/>
      <c r="M280" s="106"/>
      <c r="N280" s="106"/>
      <c r="O280" s="106"/>
      <c r="P280" s="106"/>
      <c r="Q280" s="106"/>
      <c r="R280" s="106"/>
      <c r="S280" s="106"/>
      <c r="T280" s="106"/>
      <c r="U280" s="106"/>
      <c r="V280" s="106"/>
      <c r="W280" s="106"/>
      <c r="X280" s="106"/>
      <c r="Y280" s="106"/>
      <c r="Z280" s="106"/>
      <c r="AA280" s="106"/>
      <c r="AB280" s="106"/>
      <c r="AC280" s="106"/>
      <c r="AD280" s="106"/>
      <c r="AE280" s="106"/>
      <c r="AF280" s="106"/>
      <c r="AG280" s="106"/>
      <c r="AH280" s="106"/>
      <c r="AI280" s="106"/>
      <c r="AJ280" s="106"/>
      <c r="AK280" s="106"/>
      <c r="AL280" s="106"/>
      <c r="AM280" s="106"/>
      <c r="AN280" s="106"/>
      <c r="AO280" s="106"/>
      <c r="AP280" s="106"/>
      <c r="AQ280" s="106"/>
      <c r="AR280" s="106"/>
      <c r="AS280" s="106"/>
      <c r="AT280" s="106"/>
      <c r="AU280" s="106"/>
    </row>
    <row r="281" spans="1:47" s="16" customFormat="1">
      <c r="A281" s="104"/>
      <c r="B281" s="103"/>
      <c r="C281" s="104"/>
      <c r="D281" s="103"/>
      <c r="E281" s="105"/>
      <c r="F281" s="105"/>
      <c r="G281" s="304"/>
      <c r="H281" s="103"/>
      <c r="I281" s="103"/>
      <c r="J281" s="96"/>
      <c r="K281" s="106"/>
      <c r="L281" s="106"/>
      <c r="M281" s="106"/>
      <c r="N281" s="106"/>
      <c r="O281" s="106"/>
      <c r="P281" s="106"/>
      <c r="Q281" s="106"/>
      <c r="R281" s="106"/>
      <c r="S281" s="106"/>
      <c r="T281" s="106"/>
      <c r="U281" s="106"/>
      <c r="V281" s="106"/>
      <c r="W281" s="106"/>
      <c r="X281" s="106"/>
      <c r="Y281" s="106"/>
      <c r="Z281" s="106"/>
      <c r="AA281" s="106"/>
      <c r="AB281" s="106"/>
      <c r="AC281" s="106"/>
      <c r="AD281" s="106"/>
      <c r="AE281" s="106"/>
      <c r="AF281" s="106"/>
      <c r="AG281" s="106"/>
      <c r="AH281" s="106"/>
      <c r="AI281" s="106"/>
      <c r="AJ281" s="106"/>
      <c r="AK281" s="106"/>
      <c r="AL281" s="106"/>
      <c r="AM281" s="106"/>
      <c r="AN281" s="106"/>
      <c r="AO281" s="106"/>
      <c r="AP281" s="106"/>
      <c r="AQ281" s="106"/>
      <c r="AR281" s="106"/>
      <c r="AS281" s="106"/>
      <c r="AT281" s="106"/>
      <c r="AU281" s="106"/>
    </row>
    <row r="282" spans="1:47" s="16" customFormat="1">
      <c r="A282" s="104"/>
      <c r="B282" s="103"/>
      <c r="C282" s="104"/>
      <c r="D282" s="103"/>
      <c r="E282" s="105"/>
      <c r="F282" s="105"/>
      <c r="G282" s="304"/>
      <c r="H282" s="103"/>
      <c r="I282" s="103"/>
      <c r="J282" s="96"/>
      <c r="K282" s="106"/>
      <c r="L282" s="106"/>
      <c r="M282" s="106"/>
      <c r="N282" s="106"/>
      <c r="O282" s="106"/>
      <c r="P282" s="106"/>
      <c r="Q282" s="106"/>
      <c r="R282" s="106"/>
      <c r="S282" s="106"/>
      <c r="T282" s="106"/>
      <c r="U282" s="106"/>
      <c r="V282" s="106"/>
      <c r="W282" s="106"/>
      <c r="X282" s="106"/>
      <c r="Y282" s="106"/>
      <c r="Z282" s="106"/>
      <c r="AA282" s="106"/>
      <c r="AB282" s="106"/>
      <c r="AC282" s="106"/>
      <c r="AD282" s="106"/>
      <c r="AE282" s="106"/>
      <c r="AF282" s="106"/>
      <c r="AG282" s="106"/>
      <c r="AH282" s="106"/>
      <c r="AI282" s="106"/>
      <c r="AJ282" s="106"/>
      <c r="AK282" s="106"/>
      <c r="AL282" s="106"/>
      <c r="AM282" s="106"/>
      <c r="AN282" s="106"/>
      <c r="AO282" s="106"/>
      <c r="AP282" s="106"/>
      <c r="AQ282" s="106"/>
      <c r="AR282" s="106"/>
      <c r="AS282" s="106"/>
      <c r="AT282" s="106"/>
      <c r="AU282" s="106"/>
    </row>
    <row r="283" spans="1:47" s="16" customFormat="1">
      <c r="A283" s="104"/>
      <c r="B283" s="103"/>
      <c r="C283" s="104"/>
      <c r="D283" s="103"/>
      <c r="E283" s="105"/>
      <c r="F283" s="105"/>
      <c r="G283" s="304"/>
      <c r="H283" s="103"/>
      <c r="I283" s="103"/>
      <c r="J283" s="96"/>
      <c r="K283" s="106"/>
      <c r="L283" s="106"/>
      <c r="M283" s="106"/>
      <c r="N283" s="106"/>
      <c r="O283" s="106"/>
      <c r="P283" s="106"/>
      <c r="Q283" s="106"/>
      <c r="R283" s="106"/>
      <c r="S283" s="106"/>
      <c r="T283" s="106"/>
      <c r="U283" s="106"/>
      <c r="V283" s="106"/>
      <c r="W283" s="106"/>
      <c r="X283" s="106"/>
      <c r="Y283" s="106"/>
      <c r="Z283" s="106"/>
      <c r="AA283" s="106"/>
      <c r="AB283" s="106"/>
      <c r="AC283" s="106"/>
      <c r="AD283" s="106"/>
      <c r="AE283" s="106"/>
      <c r="AF283" s="106"/>
      <c r="AG283" s="106"/>
      <c r="AH283" s="106"/>
      <c r="AI283" s="106"/>
      <c r="AJ283" s="106"/>
      <c r="AK283" s="106"/>
      <c r="AL283" s="106"/>
      <c r="AM283" s="106"/>
      <c r="AN283" s="106"/>
      <c r="AO283" s="106"/>
      <c r="AP283" s="106"/>
      <c r="AQ283" s="106"/>
      <c r="AR283" s="106"/>
      <c r="AS283" s="106"/>
      <c r="AT283" s="106"/>
      <c r="AU283" s="106"/>
    </row>
    <row r="284" spans="1:47" s="16" customFormat="1">
      <c r="A284" s="104"/>
      <c r="B284" s="103"/>
      <c r="C284" s="104"/>
      <c r="D284" s="103"/>
      <c r="E284" s="105"/>
      <c r="F284" s="105"/>
      <c r="G284" s="304"/>
      <c r="H284" s="103"/>
      <c r="I284" s="103"/>
      <c r="J284" s="9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  <c r="U284" s="106"/>
      <c r="V284" s="106"/>
      <c r="W284" s="106"/>
      <c r="X284" s="106"/>
      <c r="Y284" s="106"/>
      <c r="Z284" s="106"/>
      <c r="AA284" s="106"/>
      <c r="AB284" s="106"/>
      <c r="AC284" s="106"/>
      <c r="AD284" s="106"/>
      <c r="AE284" s="106"/>
      <c r="AF284" s="106"/>
      <c r="AG284" s="106"/>
      <c r="AH284" s="106"/>
      <c r="AI284" s="106"/>
      <c r="AJ284" s="106"/>
      <c r="AK284" s="106"/>
      <c r="AL284" s="106"/>
      <c r="AM284" s="106"/>
      <c r="AN284" s="106"/>
      <c r="AO284" s="106"/>
      <c r="AP284" s="106"/>
      <c r="AQ284" s="106"/>
      <c r="AR284" s="106"/>
      <c r="AS284" s="106"/>
      <c r="AT284" s="106"/>
      <c r="AU284" s="106"/>
    </row>
    <row r="285" spans="1:47" s="16" customFormat="1">
      <c r="A285" s="104"/>
      <c r="B285" s="103"/>
      <c r="C285" s="104"/>
      <c r="D285" s="103"/>
      <c r="E285" s="105"/>
      <c r="F285" s="105"/>
      <c r="G285" s="304"/>
      <c r="H285" s="103"/>
      <c r="I285" s="103"/>
      <c r="J285" s="9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  <c r="AG285" s="106"/>
      <c r="AH285" s="106"/>
      <c r="AI285" s="106"/>
      <c r="AJ285" s="106"/>
      <c r="AK285" s="106"/>
      <c r="AL285" s="106"/>
      <c r="AM285" s="106"/>
      <c r="AN285" s="106"/>
      <c r="AO285" s="106"/>
      <c r="AP285" s="106"/>
      <c r="AQ285" s="106"/>
      <c r="AR285" s="106"/>
      <c r="AS285" s="106"/>
      <c r="AT285" s="106"/>
      <c r="AU285" s="106"/>
    </row>
    <row r="286" spans="1:47" s="16" customFormat="1">
      <c r="A286" s="104"/>
      <c r="B286" s="103"/>
      <c r="C286" s="104"/>
      <c r="D286" s="103"/>
      <c r="E286" s="105"/>
      <c r="F286" s="105"/>
      <c r="G286" s="304"/>
      <c r="H286" s="103"/>
      <c r="I286" s="103"/>
      <c r="J286" s="96"/>
      <c r="K286" s="106"/>
      <c r="L286" s="106"/>
      <c r="M286" s="106"/>
      <c r="N286" s="106"/>
      <c r="O286" s="106"/>
      <c r="P286" s="106"/>
      <c r="Q286" s="106"/>
      <c r="R286" s="106"/>
      <c r="S286" s="106"/>
      <c r="T286" s="106"/>
      <c r="U286" s="106"/>
      <c r="V286" s="106"/>
      <c r="W286" s="106"/>
      <c r="X286" s="106"/>
      <c r="Y286" s="106"/>
      <c r="Z286" s="106"/>
      <c r="AA286" s="106"/>
      <c r="AB286" s="106"/>
      <c r="AC286" s="106"/>
      <c r="AD286" s="106"/>
      <c r="AE286" s="106"/>
      <c r="AF286" s="106"/>
      <c r="AG286" s="106"/>
      <c r="AH286" s="106"/>
      <c r="AI286" s="106"/>
      <c r="AJ286" s="106"/>
      <c r="AK286" s="106"/>
      <c r="AL286" s="106"/>
      <c r="AM286" s="106"/>
      <c r="AN286" s="106"/>
      <c r="AO286" s="106"/>
      <c r="AP286" s="106"/>
      <c r="AQ286" s="106"/>
      <c r="AR286" s="106"/>
      <c r="AS286" s="106"/>
      <c r="AT286" s="106"/>
      <c r="AU286" s="106"/>
    </row>
    <row r="287" spans="1:47" s="16" customFormat="1">
      <c r="A287" s="104"/>
      <c r="B287" s="103"/>
      <c r="C287" s="104"/>
      <c r="D287" s="103"/>
      <c r="E287" s="105"/>
      <c r="F287" s="105"/>
      <c r="G287" s="304"/>
      <c r="H287" s="103"/>
      <c r="I287" s="103"/>
      <c r="J287" s="9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6"/>
      <c r="U287" s="106"/>
      <c r="V287" s="106"/>
      <c r="W287" s="106"/>
      <c r="X287" s="106"/>
      <c r="Y287" s="106"/>
      <c r="Z287" s="106"/>
      <c r="AA287" s="106"/>
      <c r="AB287" s="106"/>
      <c r="AC287" s="106"/>
      <c r="AD287" s="106"/>
      <c r="AE287" s="106"/>
      <c r="AF287" s="106"/>
      <c r="AG287" s="106"/>
      <c r="AH287" s="106"/>
      <c r="AI287" s="106"/>
      <c r="AJ287" s="106"/>
      <c r="AK287" s="106"/>
      <c r="AL287" s="106"/>
      <c r="AM287" s="106"/>
      <c r="AN287" s="106"/>
      <c r="AO287" s="106"/>
      <c r="AP287" s="106"/>
      <c r="AQ287" s="106"/>
      <c r="AR287" s="106"/>
      <c r="AS287" s="106"/>
      <c r="AT287" s="106"/>
      <c r="AU287" s="106"/>
    </row>
    <row r="288" spans="1:47" s="16" customFormat="1">
      <c r="A288" s="104"/>
      <c r="B288" s="103"/>
      <c r="C288" s="104"/>
      <c r="D288" s="103"/>
      <c r="E288" s="105"/>
      <c r="F288" s="105"/>
      <c r="G288" s="304"/>
      <c r="H288" s="103"/>
      <c r="I288" s="103"/>
      <c r="J288" s="96"/>
      <c r="K288" s="106"/>
      <c r="L288" s="106"/>
      <c r="M288" s="106"/>
      <c r="N288" s="106"/>
      <c r="O288" s="106"/>
      <c r="P288" s="106"/>
      <c r="Q288" s="106"/>
      <c r="R288" s="106"/>
      <c r="S288" s="106"/>
      <c r="T288" s="106"/>
      <c r="U288" s="106"/>
      <c r="V288" s="106"/>
      <c r="W288" s="106"/>
      <c r="X288" s="106"/>
      <c r="Y288" s="106"/>
      <c r="Z288" s="106"/>
      <c r="AA288" s="106"/>
      <c r="AB288" s="106"/>
      <c r="AC288" s="106"/>
      <c r="AD288" s="106"/>
      <c r="AE288" s="106"/>
      <c r="AF288" s="106"/>
      <c r="AG288" s="106"/>
      <c r="AH288" s="106"/>
      <c r="AI288" s="106"/>
      <c r="AJ288" s="106"/>
      <c r="AK288" s="106"/>
      <c r="AL288" s="106"/>
      <c r="AM288" s="106"/>
      <c r="AN288" s="106"/>
      <c r="AO288" s="106"/>
      <c r="AP288" s="106"/>
      <c r="AQ288" s="106"/>
      <c r="AR288" s="106"/>
      <c r="AS288" s="106"/>
      <c r="AT288" s="106"/>
      <c r="AU288" s="106"/>
    </row>
    <row r="289" spans="1:47" s="16" customFormat="1">
      <c r="A289" s="104"/>
      <c r="B289" s="103"/>
      <c r="C289" s="104"/>
      <c r="D289" s="103"/>
      <c r="E289" s="105"/>
      <c r="F289" s="105"/>
      <c r="G289" s="304"/>
      <c r="H289" s="103"/>
      <c r="I289" s="103"/>
      <c r="J289" s="96"/>
      <c r="K289" s="106"/>
      <c r="L289" s="106"/>
      <c r="M289" s="106"/>
      <c r="N289" s="106"/>
      <c r="O289" s="106"/>
      <c r="P289" s="106"/>
      <c r="Q289" s="106"/>
      <c r="R289" s="106"/>
      <c r="S289" s="106"/>
      <c r="T289" s="106"/>
      <c r="U289" s="106"/>
      <c r="V289" s="106"/>
      <c r="W289" s="106"/>
      <c r="X289" s="106"/>
      <c r="Y289" s="106"/>
      <c r="Z289" s="106"/>
      <c r="AA289" s="106"/>
      <c r="AB289" s="106"/>
      <c r="AC289" s="106"/>
      <c r="AD289" s="106"/>
      <c r="AE289" s="106"/>
      <c r="AF289" s="106"/>
      <c r="AG289" s="106"/>
      <c r="AH289" s="106"/>
      <c r="AI289" s="106"/>
      <c r="AJ289" s="106"/>
      <c r="AK289" s="106"/>
      <c r="AL289" s="106"/>
      <c r="AM289" s="106"/>
      <c r="AN289" s="106"/>
      <c r="AO289" s="106"/>
      <c r="AP289" s="106"/>
      <c r="AQ289" s="106"/>
      <c r="AR289" s="106"/>
      <c r="AS289" s="106"/>
      <c r="AT289" s="106"/>
      <c r="AU289" s="106"/>
    </row>
    <row r="290" spans="1:47" s="16" customFormat="1">
      <c r="A290" s="104"/>
      <c r="B290" s="103"/>
      <c r="C290" s="104"/>
      <c r="D290" s="103"/>
      <c r="E290" s="105"/>
      <c r="F290" s="105"/>
      <c r="G290" s="304"/>
      <c r="H290" s="103"/>
      <c r="I290" s="103"/>
      <c r="J290" s="96"/>
      <c r="K290" s="106"/>
      <c r="L290" s="106"/>
      <c r="M290" s="106"/>
      <c r="N290" s="106"/>
      <c r="O290" s="106"/>
      <c r="P290" s="106"/>
      <c r="Q290" s="106"/>
      <c r="R290" s="106"/>
      <c r="S290" s="106"/>
      <c r="T290" s="106"/>
      <c r="U290" s="106"/>
      <c r="V290" s="106"/>
      <c r="W290" s="106"/>
      <c r="X290" s="106"/>
      <c r="Y290" s="106"/>
      <c r="Z290" s="106"/>
      <c r="AA290" s="106"/>
      <c r="AB290" s="106"/>
      <c r="AC290" s="106"/>
      <c r="AD290" s="106"/>
      <c r="AE290" s="106"/>
      <c r="AF290" s="106"/>
      <c r="AG290" s="106"/>
      <c r="AH290" s="106"/>
      <c r="AI290" s="106"/>
      <c r="AJ290" s="106"/>
      <c r="AK290" s="106"/>
      <c r="AL290" s="106"/>
      <c r="AM290" s="106"/>
      <c r="AN290" s="106"/>
      <c r="AO290" s="106"/>
      <c r="AP290" s="106"/>
      <c r="AQ290" s="106"/>
      <c r="AR290" s="106"/>
      <c r="AS290" s="106"/>
      <c r="AT290" s="106"/>
      <c r="AU290" s="106"/>
    </row>
    <row r="291" spans="1:47" s="16" customFormat="1">
      <c r="A291" s="104"/>
      <c r="B291" s="103"/>
      <c r="C291" s="104"/>
      <c r="D291" s="103"/>
      <c r="E291" s="105"/>
      <c r="F291" s="105"/>
      <c r="G291" s="304"/>
      <c r="H291" s="103"/>
      <c r="I291" s="103"/>
      <c r="J291" s="9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  <c r="U291" s="106"/>
      <c r="V291" s="106"/>
      <c r="W291" s="106"/>
      <c r="X291" s="106"/>
      <c r="Y291" s="106"/>
      <c r="Z291" s="106"/>
      <c r="AA291" s="106"/>
      <c r="AB291" s="106"/>
      <c r="AC291" s="106"/>
      <c r="AD291" s="106"/>
      <c r="AE291" s="106"/>
      <c r="AF291" s="106"/>
      <c r="AG291" s="106"/>
      <c r="AH291" s="106"/>
      <c r="AI291" s="106"/>
      <c r="AJ291" s="106"/>
      <c r="AK291" s="106"/>
      <c r="AL291" s="106"/>
      <c r="AM291" s="106"/>
      <c r="AN291" s="106"/>
      <c r="AO291" s="106"/>
      <c r="AP291" s="106"/>
      <c r="AQ291" s="106"/>
      <c r="AR291" s="106"/>
      <c r="AS291" s="106"/>
      <c r="AT291" s="106"/>
      <c r="AU291" s="106"/>
    </row>
    <row r="292" spans="1:47" s="16" customFormat="1">
      <c r="A292" s="104"/>
      <c r="B292" s="103"/>
      <c r="C292" s="104"/>
      <c r="D292" s="103"/>
      <c r="E292" s="105"/>
      <c r="F292" s="105"/>
      <c r="G292" s="304"/>
      <c r="H292" s="103"/>
      <c r="I292" s="103"/>
      <c r="J292" s="96"/>
      <c r="K292" s="106"/>
      <c r="L292" s="106"/>
      <c r="M292" s="106"/>
      <c r="N292" s="106"/>
      <c r="O292" s="106"/>
      <c r="P292" s="106"/>
      <c r="Q292" s="106"/>
      <c r="R292" s="106"/>
      <c r="S292" s="106"/>
      <c r="T292" s="106"/>
      <c r="U292" s="106"/>
      <c r="V292" s="106"/>
      <c r="W292" s="106"/>
      <c r="X292" s="106"/>
      <c r="Y292" s="106"/>
      <c r="Z292" s="106"/>
      <c r="AA292" s="106"/>
      <c r="AB292" s="106"/>
      <c r="AC292" s="106"/>
      <c r="AD292" s="106"/>
      <c r="AE292" s="106"/>
      <c r="AF292" s="106"/>
      <c r="AG292" s="106"/>
      <c r="AH292" s="106"/>
      <c r="AI292" s="106"/>
      <c r="AJ292" s="106"/>
      <c r="AK292" s="106"/>
      <c r="AL292" s="106"/>
      <c r="AM292" s="106"/>
      <c r="AN292" s="106"/>
      <c r="AO292" s="106"/>
      <c r="AP292" s="106"/>
      <c r="AQ292" s="106"/>
      <c r="AR292" s="106"/>
      <c r="AS292" s="106"/>
      <c r="AT292" s="106"/>
      <c r="AU292" s="106"/>
    </row>
    <row r="293" spans="1:47" s="16" customFormat="1">
      <c r="A293" s="104"/>
      <c r="B293" s="103"/>
      <c r="C293" s="104"/>
      <c r="D293" s="103"/>
      <c r="E293" s="105"/>
      <c r="F293" s="105"/>
      <c r="G293" s="304"/>
      <c r="H293" s="103"/>
      <c r="I293" s="103"/>
      <c r="J293" s="9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6"/>
      <c r="AG293" s="106"/>
      <c r="AH293" s="106"/>
      <c r="AI293" s="106"/>
      <c r="AJ293" s="106"/>
      <c r="AK293" s="106"/>
      <c r="AL293" s="106"/>
      <c r="AM293" s="106"/>
      <c r="AN293" s="106"/>
      <c r="AO293" s="106"/>
      <c r="AP293" s="106"/>
      <c r="AQ293" s="106"/>
      <c r="AR293" s="106"/>
      <c r="AS293" s="106"/>
      <c r="AT293" s="106"/>
      <c r="AU293" s="106"/>
    </row>
    <row r="294" spans="1:47" s="16" customFormat="1">
      <c r="A294" s="104"/>
      <c r="B294" s="103"/>
      <c r="C294" s="104"/>
      <c r="D294" s="103"/>
      <c r="E294" s="105"/>
      <c r="F294" s="105"/>
      <c r="G294" s="304"/>
      <c r="H294" s="103"/>
      <c r="I294" s="103"/>
      <c r="J294" s="9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  <c r="Z294" s="106"/>
      <c r="AA294" s="106"/>
      <c r="AB294" s="106"/>
      <c r="AC294" s="106"/>
      <c r="AD294" s="106"/>
      <c r="AE294" s="106"/>
      <c r="AF294" s="106"/>
      <c r="AG294" s="106"/>
      <c r="AH294" s="106"/>
      <c r="AI294" s="106"/>
      <c r="AJ294" s="106"/>
      <c r="AK294" s="106"/>
      <c r="AL294" s="106"/>
      <c r="AM294" s="106"/>
      <c r="AN294" s="106"/>
      <c r="AO294" s="106"/>
      <c r="AP294" s="106"/>
      <c r="AQ294" s="106"/>
      <c r="AR294" s="106"/>
      <c r="AS294" s="106"/>
      <c r="AT294" s="106"/>
      <c r="AU294" s="106"/>
    </row>
    <row r="295" spans="1:47" s="16" customFormat="1">
      <c r="A295" s="104"/>
      <c r="B295" s="103"/>
      <c r="C295" s="104"/>
      <c r="D295" s="103"/>
      <c r="E295" s="105"/>
      <c r="F295" s="105"/>
      <c r="G295" s="304"/>
      <c r="H295" s="103"/>
      <c r="I295" s="103"/>
      <c r="J295" s="9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  <c r="Z295" s="106"/>
      <c r="AA295" s="106"/>
      <c r="AB295" s="106"/>
      <c r="AC295" s="106"/>
      <c r="AD295" s="106"/>
      <c r="AE295" s="106"/>
      <c r="AF295" s="106"/>
      <c r="AG295" s="106"/>
      <c r="AH295" s="106"/>
      <c r="AI295" s="106"/>
      <c r="AJ295" s="106"/>
      <c r="AK295" s="106"/>
      <c r="AL295" s="106"/>
      <c r="AM295" s="106"/>
      <c r="AN295" s="106"/>
      <c r="AO295" s="106"/>
      <c r="AP295" s="106"/>
      <c r="AQ295" s="106"/>
      <c r="AR295" s="106"/>
      <c r="AS295" s="106"/>
      <c r="AT295" s="106"/>
      <c r="AU295" s="106"/>
    </row>
    <row r="296" spans="1:47" s="16" customFormat="1">
      <c r="A296" s="104"/>
      <c r="B296" s="103"/>
      <c r="C296" s="104"/>
      <c r="D296" s="103"/>
      <c r="E296" s="105"/>
      <c r="F296" s="105"/>
      <c r="G296" s="304"/>
      <c r="H296" s="103"/>
      <c r="I296" s="103"/>
      <c r="J296" s="96"/>
      <c r="K296" s="106"/>
      <c r="L296" s="106"/>
      <c r="M296" s="106"/>
      <c r="N296" s="106"/>
      <c r="O296" s="106"/>
      <c r="P296" s="106"/>
      <c r="Q296" s="106"/>
      <c r="R296" s="106"/>
      <c r="S296" s="106"/>
      <c r="T296" s="106"/>
      <c r="U296" s="106"/>
      <c r="V296" s="106"/>
      <c r="W296" s="106"/>
      <c r="X296" s="106"/>
      <c r="Y296" s="106"/>
      <c r="Z296" s="106"/>
      <c r="AA296" s="106"/>
      <c r="AB296" s="106"/>
      <c r="AC296" s="106"/>
      <c r="AD296" s="106"/>
      <c r="AE296" s="106"/>
      <c r="AF296" s="106"/>
      <c r="AG296" s="106"/>
      <c r="AH296" s="106"/>
      <c r="AI296" s="106"/>
      <c r="AJ296" s="106"/>
      <c r="AK296" s="106"/>
      <c r="AL296" s="106"/>
      <c r="AM296" s="106"/>
      <c r="AN296" s="106"/>
      <c r="AO296" s="106"/>
      <c r="AP296" s="106"/>
      <c r="AQ296" s="106"/>
      <c r="AR296" s="106"/>
      <c r="AS296" s="106"/>
      <c r="AT296" s="106"/>
      <c r="AU296" s="106"/>
    </row>
    <row r="297" spans="1:47" s="16" customFormat="1">
      <c r="A297" s="104"/>
      <c r="B297" s="103"/>
      <c r="C297" s="104"/>
      <c r="D297" s="103"/>
      <c r="E297" s="105"/>
      <c r="F297" s="105"/>
      <c r="G297" s="304"/>
      <c r="H297" s="103"/>
      <c r="I297" s="103"/>
      <c r="J297" s="96"/>
      <c r="K297" s="106"/>
      <c r="L297" s="106"/>
      <c r="M297" s="106"/>
      <c r="N297" s="106"/>
      <c r="O297" s="106"/>
      <c r="P297" s="106"/>
      <c r="Q297" s="106"/>
      <c r="R297" s="106"/>
      <c r="S297" s="106"/>
      <c r="T297" s="106"/>
      <c r="U297" s="106"/>
      <c r="V297" s="106"/>
      <c r="W297" s="106"/>
      <c r="X297" s="106"/>
      <c r="Y297" s="106"/>
      <c r="Z297" s="106"/>
      <c r="AA297" s="106"/>
      <c r="AB297" s="106"/>
      <c r="AC297" s="106"/>
      <c r="AD297" s="106"/>
      <c r="AE297" s="106"/>
      <c r="AF297" s="106"/>
      <c r="AG297" s="106"/>
      <c r="AH297" s="106"/>
      <c r="AI297" s="106"/>
      <c r="AJ297" s="106"/>
      <c r="AK297" s="106"/>
      <c r="AL297" s="106"/>
      <c r="AM297" s="106"/>
      <c r="AN297" s="106"/>
      <c r="AO297" s="106"/>
      <c r="AP297" s="106"/>
      <c r="AQ297" s="106"/>
      <c r="AR297" s="106"/>
      <c r="AS297" s="106"/>
      <c r="AT297" s="106"/>
      <c r="AU297" s="106"/>
    </row>
    <row r="298" spans="1:47" s="16" customFormat="1">
      <c r="A298" s="104"/>
      <c r="B298" s="103"/>
      <c r="C298" s="104"/>
      <c r="D298" s="103"/>
      <c r="E298" s="105"/>
      <c r="F298" s="105"/>
      <c r="G298" s="304"/>
      <c r="H298" s="103"/>
      <c r="I298" s="103"/>
      <c r="J298" s="9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  <c r="U298" s="106"/>
      <c r="V298" s="106"/>
      <c r="W298" s="106"/>
      <c r="X298" s="106"/>
      <c r="Y298" s="106"/>
      <c r="Z298" s="106"/>
      <c r="AA298" s="106"/>
      <c r="AB298" s="106"/>
      <c r="AC298" s="106"/>
      <c r="AD298" s="106"/>
      <c r="AE298" s="106"/>
      <c r="AF298" s="106"/>
      <c r="AG298" s="106"/>
      <c r="AH298" s="106"/>
      <c r="AI298" s="106"/>
      <c r="AJ298" s="106"/>
      <c r="AK298" s="106"/>
      <c r="AL298" s="106"/>
      <c r="AM298" s="106"/>
      <c r="AN298" s="106"/>
      <c r="AO298" s="106"/>
      <c r="AP298" s="106"/>
      <c r="AQ298" s="106"/>
      <c r="AR298" s="106"/>
      <c r="AS298" s="106"/>
      <c r="AT298" s="106"/>
      <c r="AU298" s="106"/>
    </row>
    <row r="299" spans="1:47" s="16" customFormat="1">
      <c r="A299" s="104"/>
      <c r="B299" s="103"/>
      <c r="C299" s="104"/>
      <c r="D299" s="103"/>
      <c r="E299" s="105"/>
      <c r="F299" s="105"/>
      <c r="G299" s="304"/>
      <c r="H299" s="103"/>
      <c r="I299" s="103"/>
      <c r="J299" s="96"/>
      <c r="K299" s="106"/>
      <c r="L299" s="106"/>
      <c r="M299" s="106"/>
      <c r="N299" s="106"/>
      <c r="O299" s="106"/>
      <c r="P299" s="106"/>
      <c r="Q299" s="106"/>
      <c r="R299" s="106"/>
      <c r="S299" s="106"/>
      <c r="T299" s="106"/>
      <c r="U299" s="106"/>
      <c r="V299" s="106"/>
      <c r="W299" s="106"/>
      <c r="X299" s="106"/>
      <c r="Y299" s="106"/>
      <c r="Z299" s="106"/>
      <c r="AA299" s="106"/>
      <c r="AB299" s="106"/>
      <c r="AC299" s="106"/>
      <c r="AD299" s="106"/>
      <c r="AE299" s="106"/>
      <c r="AF299" s="106"/>
      <c r="AG299" s="106"/>
      <c r="AH299" s="106"/>
      <c r="AI299" s="106"/>
      <c r="AJ299" s="106"/>
      <c r="AK299" s="106"/>
      <c r="AL299" s="106"/>
      <c r="AM299" s="106"/>
      <c r="AN299" s="106"/>
      <c r="AO299" s="106"/>
      <c r="AP299" s="106"/>
      <c r="AQ299" s="106"/>
      <c r="AR299" s="106"/>
      <c r="AS299" s="106"/>
      <c r="AT299" s="106"/>
      <c r="AU299" s="106"/>
    </row>
    <row r="300" spans="1:47" s="16" customFormat="1">
      <c r="A300" s="104"/>
      <c r="B300" s="103"/>
      <c r="C300" s="104"/>
      <c r="D300" s="103"/>
      <c r="E300" s="105"/>
      <c r="F300" s="105"/>
      <c r="G300" s="304"/>
      <c r="H300" s="103"/>
      <c r="I300" s="103"/>
      <c r="J300" s="96"/>
      <c r="K300" s="106"/>
      <c r="L300" s="106"/>
      <c r="M300" s="106"/>
      <c r="N300" s="106"/>
      <c r="O300" s="106"/>
      <c r="P300" s="106"/>
      <c r="Q300" s="106"/>
      <c r="R300" s="106"/>
      <c r="S300" s="106"/>
      <c r="T300" s="106"/>
      <c r="U300" s="106"/>
      <c r="V300" s="106"/>
      <c r="W300" s="106"/>
      <c r="X300" s="106"/>
      <c r="Y300" s="106"/>
      <c r="Z300" s="106"/>
      <c r="AA300" s="106"/>
      <c r="AB300" s="106"/>
      <c r="AC300" s="106"/>
      <c r="AD300" s="106"/>
      <c r="AE300" s="106"/>
      <c r="AF300" s="106"/>
      <c r="AG300" s="106"/>
      <c r="AH300" s="106"/>
      <c r="AI300" s="106"/>
      <c r="AJ300" s="106"/>
      <c r="AK300" s="106"/>
      <c r="AL300" s="106"/>
      <c r="AM300" s="106"/>
      <c r="AN300" s="106"/>
      <c r="AO300" s="106"/>
      <c r="AP300" s="106"/>
      <c r="AQ300" s="106"/>
      <c r="AR300" s="106"/>
      <c r="AS300" s="106"/>
      <c r="AT300" s="106"/>
      <c r="AU300" s="106"/>
    </row>
    <row r="301" spans="1:47" s="16" customFormat="1">
      <c r="A301" s="104"/>
      <c r="B301" s="103"/>
      <c r="C301" s="104"/>
      <c r="D301" s="103"/>
      <c r="E301" s="105"/>
      <c r="F301" s="105"/>
      <c r="G301" s="304"/>
      <c r="H301" s="103"/>
      <c r="I301" s="103"/>
      <c r="J301" s="96"/>
      <c r="K301" s="106"/>
      <c r="L301" s="106"/>
      <c r="M301" s="106"/>
      <c r="N301" s="106"/>
      <c r="O301" s="106"/>
      <c r="P301" s="106"/>
      <c r="Q301" s="106"/>
      <c r="R301" s="106"/>
      <c r="S301" s="106"/>
      <c r="T301" s="106"/>
      <c r="U301" s="106"/>
      <c r="V301" s="106"/>
      <c r="W301" s="106"/>
      <c r="X301" s="106"/>
      <c r="Y301" s="106"/>
      <c r="Z301" s="106"/>
      <c r="AA301" s="106"/>
      <c r="AB301" s="106"/>
      <c r="AC301" s="106"/>
      <c r="AD301" s="106"/>
      <c r="AE301" s="106"/>
      <c r="AF301" s="106"/>
      <c r="AG301" s="106"/>
      <c r="AH301" s="106"/>
      <c r="AI301" s="106"/>
      <c r="AJ301" s="106"/>
      <c r="AK301" s="106"/>
      <c r="AL301" s="106"/>
      <c r="AM301" s="106"/>
      <c r="AN301" s="106"/>
      <c r="AO301" s="106"/>
      <c r="AP301" s="106"/>
      <c r="AQ301" s="106"/>
      <c r="AR301" s="106"/>
      <c r="AS301" s="106"/>
      <c r="AT301" s="106"/>
      <c r="AU301" s="106"/>
    </row>
    <row r="302" spans="1:47" s="16" customFormat="1">
      <c r="A302" s="104"/>
      <c r="B302" s="103"/>
      <c r="C302" s="104"/>
      <c r="D302" s="103"/>
      <c r="E302" s="105"/>
      <c r="F302" s="105"/>
      <c r="G302" s="304"/>
      <c r="H302" s="103"/>
      <c r="I302" s="103"/>
      <c r="J302" s="9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6"/>
      <c r="Z302" s="106"/>
      <c r="AA302" s="106"/>
      <c r="AB302" s="106"/>
      <c r="AC302" s="106"/>
      <c r="AD302" s="106"/>
      <c r="AE302" s="106"/>
      <c r="AF302" s="106"/>
      <c r="AG302" s="106"/>
      <c r="AH302" s="106"/>
      <c r="AI302" s="106"/>
      <c r="AJ302" s="106"/>
      <c r="AK302" s="106"/>
      <c r="AL302" s="106"/>
      <c r="AM302" s="106"/>
      <c r="AN302" s="106"/>
      <c r="AO302" s="106"/>
      <c r="AP302" s="106"/>
      <c r="AQ302" s="106"/>
      <c r="AR302" s="106"/>
      <c r="AS302" s="106"/>
      <c r="AT302" s="106"/>
      <c r="AU302" s="106"/>
    </row>
    <row r="303" spans="1:47" s="16" customFormat="1">
      <c r="A303" s="104"/>
      <c r="B303" s="103"/>
      <c r="C303" s="104"/>
      <c r="D303" s="103"/>
      <c r="E303" s="105"/>
      <c r="F303" s="105"/>
      <c r="G303" s="304"/>
      <c r="H303" s="103"/>
      <c r="I303" s="103"/>
      <c r="J303" s="96"/>
      <c r="K303" s="106"/>
      <c r="L303" s="106"/>
      <c r="M303" s="106"/>
      <c r="N303" s="106"/>
      <c r="O303" s="106"/>
      <c r="P303" s="106"/>
      <c r="Q303" s="106"/>
      <c r="R303" s="106"/>
      <c r="S303" s="106"/>
      <c r="T303" s="106"/>
      <c r="U303" s="106"/>
      <c r="V303" s="106"/>
      <c r="W303" s="106"/>
      <c r="X303" s="106"/>
      <c r="Y303" s="106"/>
      <c r="Z303" s="106"/>
      <c r="AA303" s="106"/>
      <c r="AB303" s="106"/>
      <c r="AC303" s="106"/>
      <c r="AD303" s="106"/>
      <c r="AE303" s="106"/>
      <c r="AF303" s="106"/>
      <c r="AG303" s="106"/>
      <c r="AH303" s="106"/>
      <c r="AI303" s="106"/>
      <c r="AJ303" s="106"/>
      <c r="AK303" s="106"/>
      <c r="AL303" s="106"/>
      <c r="AM303" s="106"/>
      <c r="AN303" s="106"/>
      <c r="AO303" s="106"/>
      <c r="AP303" s="106"/>
      <c r="AQ303" s="106"/>
      <c r="AR303" s="106"/>
      <c r="AS303" s="106"/>
      <c r="AT303" s="106"/>
      <c r="AU303" s="106"/>
    </row>
    <row r="304" spans="1:47" s="16" customFormat="1">
      <c r="A304" s="104"/>
      <c r="B304" s="103"/>
      <c r="C304" s="104"/>
      <c r="D304" s="103"/>
      <c r="E304" s="105"/>
      <c r="F304" s="105"/>
      <c r="G304" s="304"/>
      <c r="H304" s="103"/>
      <c r="I304" s="103"/>
      <c r="J304" s="96"/>
      <c r="K304" s="106"/>
      <c r="L304" s="106"/>
      <c r="M304" s="106"/>
      <c r="N304" s="106"/>
      <c r="O304" s="106"/>
      <c r="P304" s="106"/>
      <c r="Q304" s="106"/>
      <c r="R304" s="106"/>
      <c r="S304" s="106"/>
      <c r="T304" s="106"/>
      <c r="U304" s="106"/>
      <c r="V304" s="106"/>
      <c r="W304" s="106"/>
      <c r="X304" s="106"/>
      <c r="Y304" s="106"/>
      <c r="Z304" s="106"/>
      <c r="AA304" s="106"/>
      <c r="AB304" s="106"/>
      <c r="AC304" s="106"/>
      <c r="AD304" s="106"/>
      <c r="AE304" s="106"/>
      <c r="AF304" s="106"/>
      <c r="AG304" s="106"/>
      <c r="AH304" s="106"/>
      <c r="AI304" s="106"/>
      <c r="AJ304" s="106"/>
      <c r="AK304" s="106"/>
      <c r="AL304" s="106"/>
      <c r="AM304" s="106"/>
      <c r="AN304" s="106"/>
      <c r="AO304" s="106"/>
      <c r="AP304" s="106"/>
      <c r="AQ304" s="106"/>
      <c r="AR304" s="106"/>
      <c r="AS304" s="106"/>
      <c r="AT304" s="106"/>
      <c r="AU304" s="106"/>
    </row>
    <row r="305" spans="1:47" s="16" customFormat="1">
      <c r="A305" s="104"/>
      <c r="B305" s="103"/>
      <c r="C305" s="104"/>
      <c r="D305" s="103"/>
      <c r="E305" s="105"/>
      <c r="F305" s="105"/>
      <c r="G305" s="304"/>
      <c r="H305" s="103"/>
      <c r="I305" s="103"/>
      <c r="J305" s="96"/>
      <c r="K305" s="106"/>
      <c r="L305" s="106"/>
      <c r="M305" s="106"/>
      <c r="N305" s="106"/>
      <c r="O305" s="106"/>
      <c r="P305" s="106"/>
      <c r="Q305" s="106"/>
      <c r="R305" s="106"/>
      <c r="S305" s="106"/>
      <c r="T305" s="106"/>
      <c r="U305" s="106"/>
      <c r="V305" s="106"/>
      <c r="W305" s="106"/>
      <c r="X305" s="106"/>
      <c r="Y305" s="106"/>
      <c r="Z305" s="106"/>
      <c r="AA305" s="106"/>
      <c r="AB305" s="106"/>
      <c r="AC305" s="106"/>
      <c r="AD305" s="106"/>
      <c r="AE305" s="106"/>
      <c r="AF305" s="106"/>
      <c r="AG305" s="106"/>
      <c r="AH305" s="106"/>
      <c r="AI305" s="106"/>
      <c r="AJ305" s="106"/>
      <c r="AK305" s="106"/>
      <c r="AL305" s="106"/>
      <c r="AM305" s="106"/>
      <c r="AN305" s="106"/>
      <c r="AO305" s="106"/>
      <c r="AP305" s="106"/>
      <c r="AQ305" s="106"/>
      <c r="AR305" s="106"/>
      <c r="AS305" s="106"/>
      <c r="AT305" s="106"/>
      <c r="AU305" s="106"/>
    </row>
    <row r="306" spans="1:47" s="16" customFormat="1">
      <c r="A306" s="104"/>
      <c r="B306" s="103"/>
      <c r="C306" s="104"/>
      <c r="D306" s="103"/>
      <c r="E306" s="105"/>
      <c r="F306" s="105"/>
      <c r="G306" s="304"/>
      <c r="H306" s="103"/>
      <c r="I306" s="103"/>
      <c r="J306" s="9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  <c r="U306" s="106"/>
      <c r="V306" s="106"/>
      <c r="W306" s="106"/>
      <c r="X306" s="106"/>
      <c r="Y306" s="106"/>
      <c r="Z306" s="106"/>
      <c r="AA306" s="106"/>
      <c r="AB306" s="106"/>
      <c r="AC306" s="106"/>
      <c r="AD306" s="106"/>
      <c r="AE306" s="106"/>
      <c r="AF306" s="106"/>
      <c r="AG306" s="106"/>
      <c r="AH306" s="106"/>
      <c r="AI306" s="106"/>
      <c r="AJ306" s="106"/>
      <c r="AK306" s="106"/>
      <c r="AL306" s="106"/>
      <c r="AM306" s="106"/>
      <c r="AN306" s="106"/>
      <c r="AO306" s="106"/>
      <c r="AP306" s="106"/>
      <c r="AQ306" s="106"/>
      <c r="AR306" s="106"/>
      <c r="AS306" s="106"/>
      <c r="AT306" s="106"/>
      <c r="AU306" s="106"/>
    </row>
    <row r="307" spans="1:47" s="16" customFormat="1">
      <c r="A307" s="104"/>
      <c r="B307" s="103"/>
      <c r="C307" s="104"/>
      <c r="D307" s="103"/>
      <c r="E307" s="105"/>
      <c r="F307" s="105"/>
      <c r="G307" s="304"/>
      <c r="H307" s="103"/>
      <c r="I307" s="103"/>
      <c r="J307" s="96"/>
      <c r="K307" s="106"/>
      <c r="L307" s="106"/>
      <c r="M307" s="106"/>
      <c r="N307" s="106"/>
      <c r="O307" s="106"/>
      <c r="P307" s="106"/>
      <c r="Q307" s="106"/>
      <c r="R307" s="106"/>
      <c r="S307" s="106"/>
      <c r="T307" s="106"/>
      <c r="U307" s="106"/>
      <c r="V307" s="106"/>
      <c r="W307" s="106"/>
      <c r="X307" s="106"/>
      <c r="Y307" s="106"/>
      <c r="Z307" s="106"/>
      <c r="AA307" s="106"/>
      <c r="AB307" s="106"/>
      <c r="AC307" s="106"/>
      <c r="AD307" s="106"/>
      <c r="AE307" s="106"/>
      <c r="AF307" s="106"/>
      <c r="AG307" s="106"/>
      <c r="AH307" s="106"/>
      <c r="AI307" s="106"/>
      <c r="AJ307" s="106"/>
      <c r="AK307" s="106"/>
      <c r="AL307" s="106"/>
      <c r="AM307" s="106"/>
      <c r="AN307" s="106"/>
      <c r="AO307" s="106"/>
      <c r="AP307" s="106"/>
      <c r="AQ307" s="106"/>
      <c r="AR307" s="106"/>
      <c r="AS307" s="106"/>
      <c r="AT307" s="106"/>
      <c r="AU307" s="106"/>
    </row>
    <row r="308" spans="1:47" s="16" customFormat="1">
      <c r="A308" s="104"/>
      <c r="B308" s="103"/>
      <c r="C308" s="104"/>
      <c r="D308" s="103"/>
      <c r="E308" s="105"/>
      <c r="F308" s="105"/>
      <c r="G308" s="304"/>
      <c r="H308" s="103"/>
      <c r="I308" s="103"/>
      <c r="J308" s="96"/>
      <c r="K308" s="106"/>
      <c r="L308" s="106"/>
      <c r="M308" s="106"/>
      <c r="N308" s="106"/>
      <c r="O308" s="106"/>
      <c r="P308" s="106"/>
      <c r="Q308" s="106"/>
      <c r="R308" s="106"/>
      <c r="S308" s="106"/>
      <c r="T308" s="106"/>
      <c r="U308" s="106"/>
      <c r="V308" s="106"/>
      <c r="W308" s="106"/>
      <c r="X308" s="106"/>
      <c r="Y308" s="106"/>
      <c r="Z308" s="106"/>
      <c r="AA308" s="106"/>
      <c r="AB308" s="106"/>
      <c r="AC308" s="106"/>
      <c r="AD308" s="106"/>
      <c r="AE308" s="106"/>
      <c r="AF308" s="106"/>
      <c r="AG308" s="106"/>
      <c r="AH308" s="106"/>
      <c r="AI308" s="106"/>
      <c r="AJ308" s="106"/>
      <c r="AK308" s="106"/>
      <c r="AL308" s="106"/>
      <c r="AM308" s="106"/>
      <c r="AN308" s="106"/>
      <c r="AO308" s="106"/>
      <c r="AP308" s="106"/>
      <c r="AQ308" s="106"/>
      <c r="AR308" s="106"/>
      <c r="AS308" s="106"/>
      <c r="AT308" s="106"/>
      <c r="AU308" s="106"/>
    </row>
    <row r="309" spans="1:47" s="16" customFormat="1">
      <c r="A309" s="104"/>
      <c r="B309" s="103"/>
      <c r="C309" s="104"/>
      <c r="D309" s="103"/>
      <c r="E309" s="105"/>
      <c r="F309" s="105"/>
      <c r="G309" s="304"/>
      <c r="H309" s="103"/>
      <c r="I309" s="103"/>
      <c r="J309" s="9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  <c r="U309" s="106"/>
      <c r="V309" s="106"/>
      <c r="W309" s="106"/>
      <c r="X309" s="106"/>
      <c r="Y309" s="106"/>
      <c r="Z309" s="106"/>
      <c r="AA309" s="106"/>
      <c r="AB309" s="106"/>
      <c r="AC309" s="106"/>
      <c r="AD309" s="106"/>
      <c r="AE309" s="106"/>
      <c r="AF309" s="106"/>
      <c r="AG309" s="106"/>
      <c r="AH309" s="106"/>
      <c r="AI309" s="106"/>
      <c r="AJ309" s="106"/>
      <c r="AK309" s="106"/>
      <c r="AL309" s="106"/>
      <c r="AM309" s="106"/>
      <c r="AN309" s="106"/>
      <c r="AO309" s="106"/>
      <c r="AP309" s="106"/>
      <c r="AQ309" s="106"/>
      <c r="AR309" s="106"/>
      <c r="AS309" s="106"/>
      <c r="AT309" s="106"/>
      <c r="AU309" s="106"/>
    </row>
    <row r="310" spans="1:47" s="16" customFormat="1">
      <c r="A310" s="104"/>
      <c r="B310" s="103"/>
      <c r="C310" s="104"/>
      <c r="D310" s="103"/>
      <c r="E310" s="105"/>
      <c r="F310" s="105"/>
      <c r="G310" s="304"/>
      <c r="H310" s="103"/>
      <c r="I310" s="103"/>
      <c r="J310" s="9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  <c r="U310" s="106"/>
      <c r="V310" s="106"/>
      <c r="W310" s="106"/>
      <c r="X310" s="106"/>
      <c r="Y310" s="106"/>
      <c r="Z310" s="106"/>
      <c r="AA310" s="106"/>
      <c r="AB310" s="106"/>
      <c r="AC310" s="106"/>
      <c r="AD310" s="106"/>
      <c r="AE310" s="106"/>
      <c r="AF310" s="106"/>
      <c r="AG310" s="106"/>
      <c r="AH310" s="106"/>
      <c r="AI310" s="106"/>
      <c r="AJ310" s="106"/>
      <c r="AK310" s="106"/>
      <c r="AL310" s="106"/>
      <c r="AM310" s="106"/>
      <c r="AN310" s="106"/>
      <c r="AO310" s="106"/>
      <c r="AP310" s="106"/>
      <c r="AQ310" s="106"/>
      <c r="AR310" s="106"/>
      <c r="AS310" s="106"/>
      <c r="AT310" s="106"/>
      <c r="AU310" s="106"/>
    </row>
    <row r="311" spans="1:47" s="16" customFormat="1">
      <c r="A311" s="104"/>
      <c r="B311" s="103"/>
      <c r="C311" s="104"/>
      <c r="D311" s="103"/>
      <c r="E311" s="105"/>
      <c r="F311" s="105"/>
      <c r="G311" s="304"/>
      <c r="H311" s="103"/>
      <c r="I311" s="103"/>
      <c r="J311" s="96"/>
      <c r="K311" s="106"/>
      <c r="L311" s="106"/>
      <c r="M311" s="106"/>
      <c r="N311" s="106"/>
      <c r="O311" s="106"/>
      <c r="P311" s="106"/>
      <c r="Q311" s="106"/>
      <c r="R311" s="106"/>
      <c r="S311" s="106"/>
      <c r="T311" s="106"/>
      <c r="U311" s="106"/>
      <c r="V311" s="106"/>
      <c r="W311" s="106"/>
      <c r="X311" s="106"/>
      <c r="Y311" s="106"/>
      <c r="Z311" s="106"/>
      <c r="AA311" s="106"/>
      <c r="AB311" s="106"/>
      <c r="AC311" s="106"/>
      <c r="AD311" s="106"/>
      <c r="AE311" s="106"/>
      <c r="AF311" s="106"/>
      <c r="AG311" s="106"/>
      <c r="AH311" s="106"/>
      <c r="AI311" s="106"/>
      <c r="AJ311" s="106"/>
      <c r="AK311" s="106"/>
      <c r="AL311" s="106"/>
      <c r="AM311" s="106"/>
      <c r="AN311" s="106"/>
      <c r="AO311" s="106"/>
      <c r="AP311" s="106"/>
      <c r="AQ311" s="106"/>
      <c r="AR311" s="106"/>
      <c r="AS311" s="106"/>
      <c r="AT311" s="106"/>
      <c r="AU311" s="106"/>
    </row>
    <row r="312" spans="1:47" s="16" customFormat="1">
      <c r="A312" s="104"/>
      <c r="B312" s="103"/>
      <c r="C312" s="104"/>
      <c r="D312" s="103"/>
      <c r="E312" s="105"/>
      <c r="F312" s="105"/>
      <c r="G312" s="304"/>
      <c r="H312" s="103"/>
      <c r="I312" s="103"/>
      <c r="J312" s="96"/>
      <c r="K312" s="106"/>
      <c r="L312" s="106"/>
      <c r="M312" s="106"/>
      <c r="N312" s="106"/>
      <c r="O312" s="106"/>
      <c r="P312" s="106"/>
      <c r="Q312" s="106"/>
      <c r="R312" s="106"/>
      <c r="S312" s="106"/>
      <c r="T312" s="106"/>
      <c r="U312" s="106"/>
      <c r="V312" s="106"/>
      <c r="W312" s="106"/>
      <c r="X312" s="106"/>
      <c r="Y312" s="106"/>
      <c r="Z312" s="106"/>
      <c r="AA312" s="106"/>
      <c r="AB312" s="106"/>
      <c r="AC312" s="106"/>
      <c r="AD312" s="106"/>
      <c r="AE312" s="106"/>
      <c r="AF312" s="106"/>
      <c r="AG312" s="106"/>
      <c r="AH312" s="106"/>
      <c r="AI312" s="106"/>
      <c r="AJ312" s="106"/>
      <c r="AK312" s="106"/>
      <c r="AL312" s="106"/>
      <c r="AM312" s="106"/>
      <c r="AN312" s="106"/>
      <c r="AO312" s="106"/>
      <c r="AP312" s="106"/>
      <c r="AQ312" s="106"/>
      <c r="AR312" s="106"/>
      <c r="AS312" s="106"/>
      <c r="AT312" s="106"/>
      <c r="AU312" s="106"/>
    </row>
    <row r="313" spans="1:47" s="16" customFormat="1">
      <c r="A313" s="104"/>
      <c r="B313" s="103"/>
      <c r="C313" s="104"/>
      <c r="D313" s="103"/>
      <c r="E313" s="105"/>
      <c r="F313" s="105"/>
      <c r="G313" s="304"/>
      <c r="H313" s="103"/>
      <c r="I313" s="103"/>
      <c r="J313" s="9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  <c r="U313" s="106"/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6"/>
      <c r="AM313" s="106"/>
      <c r="AN313" s="106"/>
      <c r="AO313" s="106"/>
      <c r="AP313" s="106"/>
      <c r="AQ313" s="106"/>
      <c r="AR313" s="106"/>
      <c r="AS313" s="106"/>
      <c r="AT313" s="106"/>
      <c r="AU313" s="106"/>
    </row>
    <row r="314" spans="1:47" s="16" customFormat="1">
      <c r="A314" s="104"/>
      <c r="B314" s="103"/>
      <c r="C314" s="104"/>
      <c r="D314" s="103"/>
      <c r="E314" s="105"/>
      <c r="F314" s="105"/>
      <c r="G314" s="304"/>
      <c r="H314" s="103"/>
      <c r="I314" s="103"/>
      <c r="J314" s="9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  <c r="AG314" s="106"/>
      <c r="AH314" s="106"/>
      <c r="AI314" s="106"/>
      <c r="AJ314" s="106"/>
      <c r="AK314" s="106"/>
      <c r="AL314" s="106"/>
      <c r="AM314" s="106"/>
      <c r="AN314" s="106"/>
      <c r="AO314" s="106"/>
      <c r="AP314" s="106"/>
      <c r="AQ314" s="106"/>
      <c r="AR314" s="106"/>
      <c r="AS314" s="106"/>
      <c r="AT314" s="106"/>
      <c r="AU314" s="106"/>
    </row>
    <row r="315" spans="1:47" s="16" customFormat="1">
      <c r="A315" s="104"/>
      <c r="B315" s="103"/>
      <c r="C315" s="104"/>
      <c r="D315" s="103"/>
      <c r="E315" s="105"/>
      <c r="F315" s="105"/>
      <c r="G315" s="304"/>
      <c r="H315" s="103"/>
      <c r="I315" s="103"/>
      <c r="J315" s="9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  <c r="AG315" s="106"/>
      <c r="AH315" s="106"/>
      <c r="AI315" s="106"/>
      <c r="AJ315" s="106"/>
      <c r="AK315" s="106"/>
      <c r="AL315" s="106"/>
      <c r="AM315" s="106"/>
      <c r="AN315" s="106"/>
      <c r="AO315" s="106"/>
      <c r="AP315" s="106"/>
      <c r="AQ315" s="106"/>
      <c r="AR315" s="106"/>
      <c r="AS315" s="106"/>
      <c r="AT315" s="106"/>
      <c r="AU315" s="106"/>
    </row>
    <row r="316" spans="1:47" s="16" customFormat="1">
      <c r="A316" s="104"/>
      <c r="B316" s="103"/>
      <c r="C316" s="104"/>
      <c r="D316" s="103"/>
      <c r="E316" s="105"/>
      <c r="F316" s="105"/>
      <c r="G316" s="304"/>
      <c r="H316" s="103"/>
      <c r="I316" s="103"/>
      <c r="J316" s="96"/>
      <c r="K316" s="106"/>
      <c r="L316" s="106"/>
      <c r="M316" s="106"/>
      <c r="N316" s="106"/>
      <c r="O316" s="106"/>
      <c r="P316" s="106"/>
      <c r="Q316" s="106"/>
      <c r="R316" s="106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  <c r="AG316" s="106"/>
      <c r="AH316" s="106"/>
      <c r="AI316" s="106"/>
      <c r="AJ316" s="106"/>
      <c r="AK316" s="106"/>
      <c r="AL316" s="106"/>
      <c r="AM316" s="106"/>
      <c r="AN316" s="106"/>
      <c r="AO316" s="106"/>
      <c r="AP316" s="106"/>
      <c r="AQ316" s="106"/>
      <c r="AR316" s="106"/>
      <c r="AS316" s="106"/>
      <c r="AT316" s="106"/>
      <c r="AU316" s="106"/>
    </row>
    <row r="317" spans="1:47" s="16" customFormat="1">
      <c r="A317" s="104"/>
      <c r="B317" s="103"/>
      <c r="C317" s="104"/>
      <c r="D317" s="103"/>
      <c r="E317" s="105"/>
      <c r="F317" s="105"/>
      <c r="G317" s="304"/>
      <c r="H317" s="103"/>
      <c r="I317" s="103"/>
      <c r="J317" s="9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  <c r="U317" s="106"/>
      <c r="V317" s="106"/>
      <c r="W317" s="106"/>
      <c r="X317" s="106"/>
      <c r="Y317" s="106"/>
      <c r="Z317" s="106"/>
      <c r="AA317" s="106"/>
      <c r="AB317" s="106"/>
      <c r="AC317" s="106"/>
      <c r="AD317" s="106"/>
      <c r="AE317" s="106"/>
      <c r="AF317" s="106"/>
      <c r="AG317" s="106"/>
      <c r="AH317" s="106"/>
      <c r="AI317" s="106"/>
      <c r="AJ317" s="106"/>
      <c r="AK317" s="106"/>
      <c r="AL317" s="106"/>
      <c r="AM317" s="106"/>
      <c r="AN317" s="106"/>
      <c r="AO317" s="106"/>
      <c r="AP317" s="106"/>
      <c r="AQ317" s="106"/>
      <c r="AR317" s="106"/>
      <c r="AS317" s="106"/>
      <c r="AT317" s="106"/>
      <c r="AU317" s="106"/>
    </row>
    <row r="318" spans="1:47" s="16" customFormat="1">
      <c r="A318" s="104"/>
      <c r="B318" s="103"/>
      <c r="C318" s="104"/>
      <c r="D318" s="103"/>
      <c r="E318" s="105"/>
      <c r="F318" s="105"/>
      <c r="G318" s="304"/>
      <c r="H318" s="103"/>
      <c r="I318" s="103"/>
      <c r="J318" s="9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  <c r="U318" s="106"/>
      <c r="V318" s="106"/>
      <c r="W318" s="106"/>
      <c r="X318" s="106"/>
      <c r="Y318" s="106"/>
      <c r="Z318" s="106"/>
      <c r="AA318" s="106"/>
      <c r="AB318" s="106"/>
      <c r="AC318" s="106"/>
      <c r="AD318" s="106"/>
      <c r="AE318" s="106"/>
      <c r="AF318" s="106"/>
      <c r="AG318" s="106"/>
      <c r="AH318" s="106"/>
      <c r="AI318" s="106"/>
      <c r="AJ318" s="106"/>
      <c r="AK318" s="106"/>
      <c r="AL318" s="106"/>
      <c r="AM318" s="106"/>
      <c r="AN318" s="106"/>
      <c r="AO318" s="106"/>
      <c r="AP318" s="106"/>
      <c r="AQ318" s="106"/>
      <c r="AR318" s="106"/>
      <c r="AS318" s="106"/>
      <c r="AT318" s="106"/>
      <c r="AU318" s="106"/>
    </row>
    <row r="319" spans="1:47" s="16" customFormat="1">
      <c r="A319" s="104"/>
      <c r="B319" s="103"/>
      <c r="C319" s="104"/>
      <c r="D319" s="103"/>
      <c r="E319" s="105"/>
      <c r="F319" s="105"/>
      <c r="G319" s="304"/>
      <c r="H319" s="103"/>
      <c r="I319" s="103"/>
      <c r="J319" s="96"/>
      <c r="K319" s="106"/>
      <c r="L319" s="106"/>
      <c r="M319" s="106"/>
      <c r="N319" s="106"/>
      <c r="O319" s="106"/>
      <c r="P319" s="106"/>
      <c r="Q319" s="106"/>
      <c r="R319" s="106"/>
      <c r="S319" s="106"/>
      <c r="T319" s="106"/>
      <c r="U319" s="106"/>
      <c r="V319" s="106"/>
      <c r="W319" s="106"/>
      <c r="X319" s="106"/>
      <c r="Y319" s="106"/>
      <c r="Z319" s="106"/>
      <c r="AA319" s="106"/>
      <c r="AB319" s="106"/>
      <c r="AC319" s="106"/>
      <c r="AD319" s="106"/>
      <c r="AE319" s="106"/>
      <c r="AF319" s="106"/>
      <c r="AG319" s="106"/>
      <c r="AH319" s="106"/>
      <c r="AI319" s="106"/>
      <c r="AJ319" s="106"/>
      <c r="AK319" s="106"/>
      <c r="AL319" s="106"/>
      <c r="AM319" s="106"/>
      <c r="AN319" s="106"/>
      <c r="AO319" s="106"/>
      <c r="AP319" s="106"/>
      <c r="AQ319" s="106"/>
      <c r="AR319" s="106"/>
      <c r="AS319" s="106"/>
      <c r="AT319" s="106"/>
      <c r="AU319" s="106"/>
    </row>
    <row r="320" spans="1:47" s="16" customFormat="1">
      <c r="A320" s="104"/>
      <c r="B320" s="103"/>
      <c r="C320" s="104"/>
      <c r="D320" s="103"/>
      <c r="E320" s="105"/>
      <c r="F320" s="105"/>
      <c r="G320" s="304"/>
      <c r="H320" s="103"/>
      <c r="I320" s="103"/>
      <c r="J320" s="9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  <c r="U320" s="106"/>
      <c r="V320" s="106"/>
      <c r="W320" s="106"/>
      <c r="X320" s="106"/>
      <c r="Y320" s="106"/>
      <c r="Z320" s="106"/>
      <c r="AA320" s="106"/>
      <c r="AB320" s="106"/>
      <c r="AC320" s="106"/>
      <c r="AD320" s="106"/>
      <c r="AE320" s="106"/>
      <c r="AF320" s="106"/>
      <c r="AG320" s="106"/>
      <c r="AH320" s="106"/>
      <c r="AI320" s="106"/>
      <c r="AJ320" s="106"/>
      <c r="AK320" s="106"/>
      <c r="AL320" s="106"/>
      <c r="AM320" s="106"/>
      <c r="AN320" s="106"/>
      <c r="AO320" s="106"/>
      <c r="AP320" s="106"/>
      <c r="AQ320" s="106"/>
      <c r="AR320" s="106"/>
      <c r="AS320" s="106"/>
      <c r="AT320" s="106"/>
      <c r="AU320" s="106"/>
    </row>
    <row r="321" spans="1:47" s="16" customFormat="1">
      <c r="A321" s="104"/>
      <c r="B321" s="103"/>
      <c r="C321" s="104"/>
      <c r="D321" s="103"/>
      <c r="E321" s="105"/>
      <c r="F321" s="105"/>
      <c r="G321" s="304"/>
      <c r="H321" s="103"/>
      <c r="I321" s="103"/>
      <c r="J321" s="96"/>
      <c r="K321" s="106"/>
      <c r="L321" s="106"/>
      <c r="M321" s="106"/>
      <c r="N321" s="106"/>
      <c r="O321" s="106"/>
      <c r="P321" s="106"/>
      <c r="Q321" s="106"/>
      <c r="R321" s="106"/>
      <c r="S321" s="106"/>
      <c r="T321" s="106"/>
      <c r="U321" s="106"/>
      <c r="V321" s="106"/>
      <c r="W321" s="106"/>
      <c r="X321" s="106"/>
      <c r="Y321" s="106"/>
      <c r="Z321" s="106"/>
      <c r="AA321" s="106"/>
      <c r="AB321" s="106"/>
      <c r="AC321" s="106"/>
      <c r="AD321" s="106"/>
      <c r="AE321" s="106"/>
      <c r="AF321" s="106"/>
      <c r="AG321" s="106"/>
      <c r="AH321" s="106"/>
      <c r="AI321" s="106"/>
      <c r="AJ321" s="106"/>
      <c r="AK321" s="106"/>
      <c r="AL321" s="106"/>
      <c r="AM321" s="106"/>
      <c r="AN321" s="106"/>
      <c r="AO321" s="106"/>
      <c r="AP321" s="106"/>
      <c r="AQ321" s="106"/>
      <c r="AR321" s="106"/>
      <c r="AS321" s="106"/>
      <c r="AT321" s="106"/>
      <c r="AU321" s="106"/>
    </row>
    <row r="322" spans="1:47" s="16" customFormat="1">
      <c r="A322" s="104"/>
      <c r="B322" s="103"/>
      <c r="C322" s="104"/>
      <c r="D322" s="103"/>
      <c r="E322" s="105"/>
      <c r="F322" s="105"/>
      <c r="G322" s="304"/>
      <c r="H322" s="103"/>
      <c r="I322" s="103"/>
      <c r="J322" s="96"/>
      <c r="K322" s="106"/>
      <c r="L322" s="106"/>
      <c r="M322" s="106"/>
      <c r="N322" s="106"/>
      <c r="O322" s="106"/>
      <c r="P322" s="106"/>
      <c r="Q322" s="106"/>
      <c r="R322" s="106"/>
      <c r="S322" s="106"/>
      <c r="T322" s="106"/>
      <c r="U322" s="106"/>
      <c r="V322" s="106"/>
      <c r="W322" s="106"/>
      <c r="X322" s="106"/>
      <c r="Y322" s="106"/>
      <c r="Z322" s="106"/>
      <c r="AA322" s="106"/>
      <c r="AB322" s="106"/>
      <c r="AC322" s="106"/>
      <c r="AD322" s="106"/>
      <c r="AE322" s="106"/>
      <c r="AF322" s="106"/>
      <c r="AG322" s="106"/>
      <c r="AH322" s="106"/>
      <c r="AI322" s="106"/>
      <c r="AJ322" s="106"/>
      <c r="AK322" s="106"/>
      <c r="AL322" s="106"/>
      <c r="AM322" s="106"/>
      <c r="AN322" s="106"/>
      <c r="AO322" s="106"/>
      <c r="AP322" s="106"/>
      <c r="AQ322" s="106"/>
      <c r="AR322" s="106"/>
      <c r="AS322" s="106"/>
      <c r="AT322" s="106"/>
      <c r="AU322" s="106"/>
    </row>
    <row r="323" spans="1:47" s="16" customFormat="1">
      <c r="A323" s="104"/>
      <c r="B323" s="103"/>
      <c r="C323" s="104"/>
      <c r="D323" s="103"/>
      <c r="E323" s="105"/>
      <c r="F323" s="105"/>
      <c r="G323" s="304"/>
      <c r="H323" s="103"/>
      <c r="I323" s="103"/>
      <c r="J323" s="9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  <c r="AG323" s="106"/>
      <c r="AH323" s="106"/>
      <c r="AI323" s="106"/>
      <c r="AJ323" s="106"/>
      <c r="AK323" s="106"/>
      <c r="AL323" s="106"/>
      <c r="AM323" s="106"/>
      <c r="AN323" s="106"/>
      <c r="AO323" s="106"/>
      <c r="AP323" s="106"/>
      <c r="AQ323" s="106"/>
      <c r="AR323" s="106"/>
      <c r="AS323" s="106"/>
      <c r="AT323" s="106"/>
      <c r="AU323" s="106"/>
    </row>
    <row r="324" spans="1:47" s="16" customFormat="1">
      <c r="A324" s="104"/>
      <c r="B324" s="103"/>
      <c r="C324" s="104"/>
      <c r="D324" s="103"/>
      <c r="E324" s="105"/>
      <c r="F324" s="105"/>
      <c r="G324" s="304"/>
      <c r="H324" s="103"/>
      <c r="I324" s="103"/>
      <c r="J324" s="96"/>
      <c r="K324" s="106"/>
      <c r="L324" s="106"/>
      <c r="M324" s="106"/>
      <c r="N324" s="106"/>
      <c r="O324" s="106"/>
      <c r="P324" s="106"/>
      <c r="Q324" s="106"/>
      <c r="R324" s="106"/>
      <c r="S324" s="106"/>
      <c r="T324" s="106"/>
      <c r="U324" s="106"/>
      <c r="V324" s="106"/>
      <c r="W324" s="106"/>
      <c r="X324" s="106"/>
      <c r="Y324" s="106"/>
      <c r="Z324" s="106"/>
      <c r="AA324" s="106"/>
      <c r="AB324" s="106"/>
      <c r="AC324" s="106"/>
      <c r="AD324" s="106"/>
      <c r="AE324" s="106"/>
      <c r="AF324" s="106"/>
      <c r="AG324" s="106"/>
      <c r="AH324" s="106"/>
      <c r="AI324" s="106"/>
      <c r="AJ324" s="106"/>
      <c r="AK324" s="106"/>
      <c r="AL324" s="106"/>
      <c r="AM324" s="106"/>
      <c r="AN324" s="106"/>
      <c r="AO324" s="106"/>
      <c r="AP324" s="106"/>
      <c r="AQ324" s="106"/>
      <c r="AR324" s="106"/>
      <c r="AS324" s="106"/>
      <c r="AT324" s="106"/>
      <c r="AU324" s="106"/>
    </row>
    <row r="325" spans="1:47" s="16" customFormat="1">
      <c r="A325" s="104"/>
      <c r="B325" s="103"/>
      <c r="C325" s="104"/>
      <c r="D325" s="103"/>
      <c r="E325" s="105"/>
      <c r="F325" s="105"/>
      <c r="G325" s="304"/>
      <c r="H325" s="103"/>
      <c r="I325" s="103"/>
      <c r="J325" s="96"/>
      <c r="K325" s="106"/>
      <c r="L325" s="106"/>
      <c r="M325" s="106"/>
      <c r="N325" s="106"/>
      <c r="O325" s="106"/>
      <c r="P325" s="106"/>
      <c r="Q325" s="106"/>
      <c r="R325" s="106"/>
      <c r="S325" s="106"/>
      <c r="T325" s="106"/>
      <c r="U325" s="106"/>
      <c r="V325" s="106"/>
      <c r="W325" s="106"/>
      <c r="X325" s="106"/>
      <c r="Y325" s="106"/>
      <c r="Z325" s="106"/>
      <c r="AA325" s="106"/>
      <c r="AB325" s="106"/>
      <c r="AC325" s="106"/>
      <c r="AD325" s="106"/>
      <c r="AE325" s="106"/>
      <c r="AF325" s="106"/>
      <c r="AG325" s="106"/>
      <c r="AH325" s="106"/>
      <c r="AI325" s="106"/>
      <c r="AJ325" s="106"/>
      <c r="AK325" s="106"/>
      <c r="AL325" s="106"/>
      <c r="AM325" s="106"/>
      <c r="AN325" s="106"/>
      <c r="AO325" s="106"/>
      <c r="AP325" s="106"/>
      <c r="AQ325" s="106"/>
      <c r="AR325" s="106"/>
      <c r="AS325" s="106"/>
      <c r="AT325" s="106"/>
      <c r="AU325" s="106"/>
    </row>
    <row r="326" spans="1:47" s="16" customFormat="1">
      <c r="A326" s="104"/>
      <c r="B326" s="103"/>
      <c r="C326" s="104"/>
      <c r="D326" s="103"/>
      <c r="E326" s="105"/>
      <c r="F326" s="105"/>
      <c r="G326" s="304"/>
      <c r="H326" s="103"/>
      <c r="I326" s="103"/>
      <c r="J326" s="96"/>
      <c r="K326" s="106"/>
      <c r="L326" s="106"/>
      <c r="M326" s="106"/>
      <c r="N326" s="106"/>
      <c r="O326" s="106"/>
      <c r="P326" s="106"/>
      <c r="Q326" s="106"/>
      <c r="R326" s="106"/>
      <c r="S326" s="106"/>
      <c r="T326" s="106"/>
      <c r="U326" s="106"/>
      <c r="V326" s="106"/>
      <c r="W326" s="106"/>
      <c r="X326" s="106"/>
      <c r="Y326" s="106"/>
      <c r="Z326" s="106"/>
      <c r="AA326" s="106"/>
      <c r="AB326" s="106"/>
      <c r="AC326" s="106"/>
      <c r="AD326" s="106"/>
      <c r="AE326" s="106"/>
      <c r="AF326" s="106"/>
      <c r="AG326" s="106"/>
      <c r="AH326" s="106"/>
      <c r="AI326" s="106"/>
      <c r="AJ326" s="106"/>
      <c r="AK326" s="106"/>
      <c r="AL326" s="106"/>
      <c r="AM326" s="106"/>
      <c r="AN326" s="106"/>
      <c r="AO326" s="106"/>
      <c r="AP326" s="106"/>
      <c r="AQ326" s="106"/>
      <c r="AR326" s="106"/>
      <c r="AS326" s="106"/>
      <c r="AT326" s="106"/>
      <c r="AU326" s="106"/>
    </row>
    <row r="327" spans="1:47" s="16" customFormat="1">
      <c r="A327" s="104"/>
      <c r="B327" s="103"/>
      <c r="C327" s="104"/>
      <c r="D327" s="103"/>
      <c r="E327" s="105"/>
      <c r="F327" s="105"/>
      <c r="G327" s="304"/>
      <c r="H327" s="103"/>
      <c r="I327" s="103"/>
      <c r="J327" s="9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  <c r="Z327" s="106"/>
      <c r="AA327" s="106"/>
      <c r="AB327" s="106"/>
      <c r="AC327" s="106"/>
      <c r="AD327" s="106"/>
      <c r="AE327" s="106"/>
      <c r="AF327" s="106"/>
      <c r="AG327" s="106"/>
      <c r="AH327" s="106"/>
      <c r="AI327" s="106"/>
      <c r="AJ327" s="106"/>
      <c r="AK327" s="106"/>
      <c r="AL327" s="106"/>
      <c r="AM327" s="106"/>
      <c r="AN327" s="106"/>
      <c r="AO327" s="106"/>
      <c r="AP327" s="106"/>
      <c r="AQ327" s="106"/>
      <c r="AR327" s="106"/>
      <c r="AS327" s="106"/>
      <c r="AT327" s="106"/>
      <c r="AU327" s="106"/>
    </row>
    <row r="328" spans="1:47" s="16" customFormat="1">
      <c r="A328" s="104"/>
      <c r="B328" s="103"/>
      <c r="C328" s="104"/>
      <c r="D328" s="103"/>
      <c r="E328" s="105"/>
      <c r="F328" s="105"/>
      <c r="G328" s="304"/>
      <c r="H328" s="103"/>
      <c r="I328" s="103"/>
      <c r="J328" s="9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  <c r="Z328" s="106"/>
      <c r="AA328" s="106"/>
      <c r="AB328" s="106"/>
      <c r="AC328" s="106"/>
      <c r="AD328" s="106"/>
      <c r="AE328" s="106"/>
      <c r="AF328" s="106"/>
      <c r="AG328" s="106"/>
      <c r="AH328" s="106"/>
      <c r="AI328" s="106"/>
      <c r="AJ328" s="106"/>
      <c r="AK328" s="106"/>
      <c r="AL328" s="106"/>
      <c r="AM328" s="106"/>
      <c r="AN328" s="106"/>
      <c r="AO328" s="106"/>
      <c r="AP328" s="106"/>
      <c r="AQ328" s="106"/>
      <c r="AR328" s="106"/>
      <c r="AS328" s="106"/>
      <c r="AT328" s="106"/>
      <c r="AU328" s="106"/>
    </row>
    <row r="329" spans="1:47" s="16" customFormat="1">
      <c r="A329" s="104"/>
      <c r="B329" s="103"/>
      <c r="C329" s="104"/>
      <c r="D329" s="103"/>
      <c r="E329" s="105"/>
      <c r="F329" s="105"/>
      <c r="G329" s="304"/>
      <c r="H329" s="103"/>
      <c r="I329" s="103"/>
      <c r="J329" s="9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  <c r="Z329" s="106"/>
      <c r="AA329" s="106"/>
      <c r="AB329" s="106"/>
      <c r="AC329" s="106"/>
      <c r="AD329" s="106"/>
      <c r="AE329" s="106"/>
      <c r="AF329" s="106"/>
      <c r="AG329" s="106"/>
      <c r="AH329" s="106"/>
      <c r="AI329" s="106"/>
      <c r="AJ329" s="106"/>
      <c r="AK329" s="106"/>
      <c r="AL329" s="106"/>
      <c r="AM329" s="106"/>
      <c r="AN329" s="106"/>
      <c r="AO329" s="106"/>
      <c r="AP329" s="106"/>
      <c r="AQ329" s="106"/>
      <c r="AR329" s="106"/>
      <c r="AS329" s="106"/>
      <c r="AT329" s="106"/>
      <c r="AU329" s="106"/>
    </row>
    <row r="330" spans="1:47" s="16" customFormat="1">
      <c r="A330" s="104"/>
      <c r="B330" s="103"/>
      <c r="C330" s="104"/>
      <c r="D330" s="103"/>
      <c r="E330" s="105"/>
      <c r="F330" s="105"/>
      <c r="G330" s="304"/>
      <c r="H330" s="103"/>
      <c r="I330" s="103"/>
      <c r="J330" s="9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  <c r="U330" s="106"/>
      <c r="V330" s="106"/>
      <c r="W330" s="106"/>
      <c r="X330" s="106"/>
      <c r="Y330" s="106"/>
      <c r="Z330" s="106"/>
      <c r="AA330" s="106"/>
      <c r="AB330" s="106"/>
      <c r="AC330" s="106"/>
      <c r="AD330" s="106"/>
      <c r="AE330" s="106"/>
      <c r="AF330" s="106"/>
      <c r="AG330" s="106"/>
      <c r="AH330" s="106"/>
      <c r="AI330" s="106"/>
      <c r="AJ330" s="106"/>
      <c r="AK330" s="106"/>
      <c r="AL330" s="106"/>
      <c r="AM330" s="106"/>
      <c r="AN330" s="106"/>
      <c r="AO330" s="106"/>
      <c r="AP330" s="106"/>
      <c r="AQ330" s="106"/>
      <c r="AR330" s="106"/>
      <c r="AS330" s="106"/>
      <c r="AT330" s="106"/>
      <c r="AU330" s="106"/>
    </row>
    <row r="331" spans="1:47" s="16" customFormat="1">
      <c r="A331" s="104"/>
      <c r="B331" s="103"/>
      <c r="C331" s="104"/>
      <c r="D331" s="103"/>
      <c r="E331" s="105"/>
      <c r="F331" s="105"/>
      <c r="G331" s="304"/>
      <c r="H331" s="103"/>
      <c r="I331" s="103"/>
      <c r="J331" s="96"/>
      <c r="K331" s="106"/>
      <c r="L331" s="106"/>
      <c r="M331" s="106"/>
      <c r="N331" s="106"/>
      <c r="O331" s="106"/>
      <c r="P331" s="106"/>
      <c r="Q331" s="106"/>
      <c r="R331" s="106"/>
      <c r="S331" s="106"/>
      <c r="T331" s="106"/>
      <c r="U331" s="106"/>
      <c r="V331" s="106"/>
      <c r="W331" s="106"/>
      <c r="X331" s="106"/>
      <c r="Y331" s="106"/>
      <c r="Z331" s="106"/>
      <c r="AA331" s="106"/>
      <c r="AB331" s="106"/>
      <c r="AC331" s="106"/>
      <c r="AD331" s="106"/>
      <c r="AE331" s="106"/>
      <c r="AF331" s="106"/>
      <c r="AG331" s="106"/>
      <c r="AH331" s="106"/>
      <c r="AI331" s="106"/>
      <c r="AJ331" s="106"/>
      <c r="AK331" s="106"/>
      <c r="AL331" s="106"/>
      <c r="AM331" s="106"/>
      <c r="AN331" s="106"/>
      <c r="AO331" s="106"/>
      <c r="AP331" s="106"/>
      <c r="AQ331" s="106"/>
      <c r="AR331" s="106"/>
      <c r="AS331" s="106"/>
      <c r="AT331" s="106"/>
      <c r="AU331" s="106"/>
    </row>
    <row r="332" spans="1:47" s="16" customFormat="1">
      <c r="A332" s="104"/>
      <c r="B332" s="103"/>
      <c r="C332" s="104"/>
      <c r="D332" s="103"/>
      <c r="E332" s="105"/>
      <c r="F332" s="105"/>
      <c r="G332" s="304"/>
      <c r="H332" s="103"/>
      <c r="I332" s="103"/>
      <c r="J332" s="9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6"/>
      <c r="U332" s="106"/>
      <c r="V332" s="106"/>
      <c r="W332" s="106"/>
      <c r="X332" s="106"/>
      <c r="Y332" s="106"/>
      <c r="Z332" s="106"/>
      <c r="AA332" s="106"/>
      <c r="AB332" s="106"/>
      <c r="AC332" s="106"/>
      <c r="AD332" s="106"/>
      <c r="AE332" s="106"/>
      <c r="AF332" s="106"/>
      <c r="AG332" s="106"/>
      <c r="AH332" s="106"/>
      <c r="AI332" s="106"/>
      <c r="AJ332" s="106"/>
      <c r="AK332" s="106"/>
      <c r="AL332" s="106"/>
      <c r="AM332" s="106"/>
      <c r="AN332" s="106"/>
      <c r="AO332" s="106"/>
      <c r="AP332" s="106"/>
      <c r="AQ332" s="106"/>
      <c r="AR332" s="106"/>
      <c r="AS332" s="106"/>
      <c r="AT332" s="106"/>
      <c r="AU332" s="106"/>
    </row>
    <row r="333" spans="1:47" s="16" customFormat="1">
      <c r="A333" s="104"/>
      <c r="B333" s="103"/>
      <c r="C333" s="104"/>
      <c r="D333" s="103"/>
      <c r="E333" s="105"/>
      <c r="F333" s="105"/>
      <c r="G333" s="304"/>
      <c r="H333" s="103"/>
      <c r="I333" s="103"/>
      <c r="J333" s="96"/>
      <c r="K333" s="106"/>
      <c r="L333" s="106"/>
      <c r="M333" s="106"/>
      <c r="N333" s="106"/>
      <c r="O333" s="106"/>
      <c r="P333" s="106"/>
      <c r="Q333" s="106"/>
      <c r="R333" s="106"/>
      <c r="S333" s="106"/>
      <c r="T333" s="106"/>
      <c r="U333" s="106"/>
      <c r="V333" s="106"/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  <c r="AG333" s="106"/>
      <c r="AH333" s="106"/>
      <c r="AI333" s="106"/>
      <c r="AJ333" s="106"/>
      <c r="AK333" s="106"/>
      <c r="AL333" s="106"/>
      <c r="AM333" s="106"/>
      <c r="AN333" s="106"/>
      <c r="AO333" s="106"/>
      <c r="AP333" s="106"/>
      <c r="AQ333" s="106"/>
      <c r="AR333" s="106"/>
      <c r="AS333" s="106"/>
      <c r="AT333" s="106"/>
      <c r="AU333" s="106"/>
    </row>
    <row r="334" spans="1:47" s="16" customFormat="1">
      <c r="A334" s="104"/>
      <c r="B334" s="103"/>
      <c r="C334" s="104"/>
      <c r="D334" s="103"/>
      <c r="E334" s="105"/>
      <c r="F334" s="105"/>
      <c r="G334" s="304"/>
      <c r="H334" s="103"/>
      <c r="I334" s="103"/>
      <c r="J334" s="96"/>
      <c r="K334" s="106"/>
      <c r="L334" s="106"/>
      <c r="M334" s="106"/>
      <c r="N334" s="106"/>
      <c r="O334" s="106"/>
      <c r="P334" s="106"/>
      <c r="Q334" s="106"/>
      <c r="R334" s="106"/>
      <c r="S334" s="106"/>
      <c r="T334" s="106"/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  <c r="AG334" s="106"/>
      <c r="AH334" s="106"/>
      <c r="AI334" s="106"/>
      <c r="AJ334" s="106"/>
      <c r="AK334" s="106"/>
      <c r="AL334" s="106"/>
      <c r="AM334" s="106"/>
      <c r="AN334" s="106"/>
      <c r="AO334" s="106"/>
      <c r="AP334" s="106"/>
      <c r="AQ334" s="106"/>
      <c r="AR334" s="106"/>
      <c r="AS334" s="106"/>
      <c r="AT334" s="106"/>
      <c r="AU334" s="106"/>
    </row>
    <row r="335" spans="1:47" s="16" customFormat="1">
      <c r="A335" s="104"/>
      <c r="B335" s="103"/>
      <c r="C335" s="104"/>
      <c r="D335" s="103"/>
      <c r="E335" s="105"/>
      <c r="F335" s="105"/>
      <c r="G335" s="304"/>
      <c r="H335" s="103"/>
      <c r="I335" s="103"/>
      <c r="J335" s="96"/>
      <c r="K335" s="106"/>
      <c r="L335" s="106"/>
      <c r="M335" s="106"/>
      <c r="N335" s="106"/>
      <c r="O335" s="106"/>
      <c r="P335" s="106"/>
      <c r="Q335" s="106"/>
      <c r="R335" s="106"/>
      <c r="S335" s="106"/>
      <c r="T335" s="106"/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  <c r="AG335" s="106"/>
      <c r="AH335" s="106"/>
      <c r="AI335" s="106"/>
      <c r="AJ335" s="106"/>
      <c r="AK335" s="106"/>
      <c r="AL335" s="106"/>
      <c r="AM335" s="106"/>
      <c r="AN335" s="106"/>
      <c r="AO335" s="106"/>
      <c r="AP335" s="106"/>
      <c r="AQ335" s="106"/>
      <c r="AR335" s="106"/>
      <c r="AS335" s="106"/>
      <c r="AT335" s="106"/>
      <c r="AU335" s="106"/>
    </row>
    <row r="336" spans="1:47" s="16" customFormat="1">
      <c r="A336" s="104"/>
      <c r="B336" s="103"/>
      <c r="C336" s="104"/>
      <c r="D336" s="103"/>
      <c r="E336" s="105"/>
      <c r="F336" s="105"/>
      <c r="G336" s="304"/>
      <c r="H336" s="103"/>
      <c r="I336" s="103"/>
      <c r="J336" s="96"/>
      <c r="K336" s="106"/>
      <c r="L336" s="106"/>
      <c r="M336" s="106"/>
      <c r="N336" s="106"/>
      <c r="O336" s="106"/>
      <c r="P336" s="106"/>
      <c r="Q336" s="106"/>
      <c r="R336" s="106"/>
      <c r="S336" s="106"/>
      <c r="T336" s="106"/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  <c r="AG336" s="106"/>
      <c r="AH336" s="106"/>
      <c r="AI336" s="106"/>
      <c r="AJ336" s="106"/>
      <c r="AK336" s="106"/>
      <c r="AL336" s="106"/>
      <c r="AM336" s="106"/>
      <c r="AN336" s="106"/>
      <c r="AO336" s="106"/>
      <c r="AP336" s="106"/>
      <c r="AQ336" s="106"/>
      <c r="AR336" s="106"/>
      <c r="AS336" s="106"/>
      <c r="AT336" s="106"/>
      <c r="AU336" s="106"/>
    </row>
    <row r="337" spans="1:47" s="16" customFormat="1">
      <c r="A337" s="104"/>
      <c r="B337" s="103"/>
      <c r="C337" s="104"/>
      <c r="D337" s="103"/>
      <c r="E337" s="105"/>
      <c r="F337" s="105"/>
      <c r="G337" s="304"/>
      <c r="H337" s="103"/>
      <c r="I337" s="103"/>
      <c r="J337" s="96"/>
      <c r="K337" s="106"/>
      <c r="L337" s="106"/>
      <c r="M337" s="106"/>
      <c r="N337" s="106"/>
      <c r="O337" s="106"/>
      <c r="P337" s="106"/>
      <c r="Q337" s="106"/>
      <c r="R337" s="106"/>
      <c r="S337" s="106"/>
      <c r="T337" s="106"/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  <c r="AG337" s="106"/>
      <c r="AH337" s="106"/>
      <c r="AI337" s="106"/>
      <c r="AJ337" s="106"/>
      <c r="AK337" s="106"/>
      <c r="AL337" s="106"/>
      <c r="AM337" s="106"/>
      <c r="AN337" s="106"/>
      <c r="AO337" s="106"/>
      <c r="AP337" s="106"/>
      <c r="AQ337" s="106"/>
      <c r="AR337" s="106"/>
      <c r="AS337" s="106"/>
      <c r="AT337" s="106"/>
      <c r="AU337" s="106"/>
    </row>
    <row r="338" spans="1:47" s="16" customFormat="1">
      <c r="A338" s="104"/>
      <c r="B338" s="103"/>
      <c r="C338" s="104"/>
      <c r="D338" s="103"/>
      <c r="E338" s="105"/>
      <c r="F338" s="105"/>
      <c r="G338" s="304"/>
      <c r="H338" s="103"/>
      <c r="I338" s="103"/>
      <c r="J338" s="96"/>
      <c r="K338" s="106"/>
      <c r="L338" s="106"/>
      <c r="M338" s="106"/>
      <c r="N338" s="106"/>
      <c r="O338" s="106"/>
      <c r="P338" s="106"/>
      <c r="Q338" s="106"/>
      <c r="R338" s="106"/>
      <c r="S338" s="106"/>
      <c r="T338" s="106"/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  <c r="AG338" s="106"/>
      <c r="AH338" s="106"/>
      <c r="AI338" s="106"/>
      <c r="AJ338" s="106"/>
      <c r="AK338" s="106"/>
      <c r="AL338" s="106"/>
      <c r="AM338" s="106"/>
      <c r="AN338" s="106"/>
      <c r="AO338" s="106"/>
      <c r="AP338" s="106"/>
      <c r="AQ338" s="106"/>
      <c r="AR338" s="106"/>
      <c r="AS338" s="106"/>
      <c r="AT338" s="106"/>
      <c r="AU338" s="106"/>
    </row>
    <row r="339" spans="1:47" s="16" customFormat="1">
      <c r="A339" s="104"/>
      <c r="B339" s="103"/>
      <c r="C339" s="104"/>
      <c r="D339" s="103"/>
      <c r="E339" s="105"/>
      <c r="F339" s="105"/>
      <c r="G339" s="304"/>
      <c r="H339" s="103"/>
      <c r="I339" s="103"/>
      <c r="J339" s="96"/>
      <c r="K339" s="106"/>
      <c r="L339" s="106"/>
      <c r="M339" s="106"/>
      <c r="N339" s="106"/>
      <c r="O339" s="106"/>
      <c r="P339" s="106"/>
      <c r="Q339" s="106"/>
      <c r="R339" s="106"/>
      <c r="S339" s="106"/>
      <c r="T339" s="106"/>
      <c r="U339" s="106"/>
      <c r="V339" s="106"/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/>
      <c r="AG339" s="106"/>
      <c r="AH339" s="106"/>
      <c r="AI339" s="106"/>
      <c r="AJ339" s="106"/>
      <c r="AK339" s="106"/>
      <c r="AL339" s="106"/>
      <c r="AM339" s="106"/>
      <c r="AN339" s="106"/>
      <c r="AO339" s="106"/>
      <c r="AP339" s="106"/>
      <c r="AQ339" s="106"/>
      <c r="AR339" s="106"/>
      <c r="AS339" s="106"/>
      <c r="AT339" s="106"/>
      <c r="AU339" s="106"/>
    </row>
    <row r="340" spans="1:47" s="16" customFormat="1">
      <c r="A340" s="104"/>
      <c r="B340" s="103"/>
      <c r="C340" s="104"/>
      <c r="D340" s="103"/>
      <c r="E340" s="105"/>
      <c r="F340" s="105"/>
      <c r="G340" s="304"/>
      <c r="H340" s="103"/>
      <c r="I340" s="103"/>
      <c r="J340" s="96"/>
      <c r="K340" s="106"/>
      <c r="L340" s="106"/>
      <c r="M340" s="106"/>
      <c r="N340" s="106"/>
      <c r="O340" s="106"/>
      <c r="P340" s="106"/>
      <c r="Q340" s="106"/>
      <c r="R340" s="106"/>
      <c r="S340" s="106"/>
      <c r="T340" s="106"/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  <c r="AG340" s="106"/>
      <c r="AH340" s="106"/>
      <c r="AI340" s="106"/>
      <c r="AJ340" s="106"/>
      <c r="AK340" s="106"/>
      <c r="AL340" s="106"/>
      <c r="AM340" s="106"/>
      <c r="AN340" s="106"/>
      <c r="AO340" s="106"/>
      <c r="AP340" s="106"/>
      <c r="AQ340" s="106"/>
      <c r="AR340" s="106"/>
      <c r="AS340" s="106"/>
      <c r="AT340" s="106"/>
      <c r="AU340" s="106"/>
    </row>
    <row r="341" spans="1:47" s="16" customFormat="1">
      <c r="A341" s="104"/>
      <c r="B341" s="103"/>
      <c r="C341" s="104"/>
      <c r="D341" s="103"/>
      <c r="E341" s="105"/>
      <c r="F341" s="105"/>
      <c r="G341" s="304"/>
      <c r="H341" s="103"/>
      <c r="I341" s="103"/>
      <c r="J341" s="96"/>
      <c r="K341" s="106"/>
      <c r="L341" s="106"/>
      <c r="M341" s="106"/>
      <c r="N341" s="106"/>
      <c r="O341" s="106"/>
      <c r="P341" s="106"/>
      <c r="Q341" s="106"/>
      <c r="R341" s="106"/>
      <c r="S341" s="106"/>
      <c r="T341" s="106"/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  <c r="AG341" s="106"/>
      <c r="AH341" s="106"/>
      <c r="AI341" s="106"/>
      <c r="AJ341" s="106"/>
      <c r="AK341" s="106"/>
      <c r="AL341" s="106"/>
      <c r="AM341" s="106"/>
      <c r="AN341" s="106"/>
      <c r="AO341" s="106"/>
      <c r="AP341" s="106"/>
      <c r="AQ341" s="106"/>
      <c r="AR341" s="106"/>
      <c r="AS341" s="106"/>
      <c r="AT341" s="106"/>
      <c r="AU341" s="106"/>
    </row>
    <row r="342" spans="1:47" s="16" customFormat="1">
      <c r="A342" s="104"/>
      <c r="B342" s="103"/>
      <c r="C342" s="104"/>
      <c r="D342" s="103"/>
      <c r="E342" s="105"/>
      <c r="F342" s="105"/>
      <c r="G342" s="304"/>
      <c r="H342" s="103"/>
      <c r="I342" s="103"/>
      <c r="J342" s="96"/>
      <c r="K342" s="106"/>
      <c r="L342" s="106"/>
      <c r="M342" s="106"/>
      <c r="N342" s="106"/>
      <c r="O342" s="106"/>
      <c r="P342" s="106"/>
      <c r="Q342" s="106"/>
      <c r="R342" s="106"/>
      <c r="S342" s="106"/>
      <c r="T342" s="106"/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  <c r="AG342" s="106"/>
      <c r="AH342" s="106"/>
      <c r="AI342" s="106"/>
      <c r="AJ342" s="106"/>
      <c r="AK342" s="106"/>
      <c r="AL342" s="106"/>
      <c r="AM342" s="106"/>
      <c r="AN342" s="106"/>
      <c r="AO342" s="106"/>
      <c r="AP342" s="106"/>
      <c r="AQ342" s="106"/>
      <c r="AR342" s="106"/>
      <c r="AS342" s="106"/>
      <c r="AT342" s="106"/>
      <c r="AU342" s="106"/>
    </row>
    <row r="343" spans="1:47" s="16" customFormat="1">
      <c r="A343" s="104"/>
      <c r="B343" s="103"/>
      <c r="C343" s="104"/>
      <c r="D343" s="103"/>
      <c r="E343" s="105"/>
      <c r="F343" s="105"/>
      <c r="G343" s="304"/>
      <c r="H343" s="103"/>
      <c r="I343" s="103"/>
      <c r="J343" s="96"/>
      <c r="K343" s="106"/>
      <c r="L343" s="106"/>
      <c r="M343" s="106"/>
      <c r="N343" s="106"/>
      <c r="O343" s="106"/>
      <c r="P343" s="106"/>
      <c r="Q343" s="106"/>
      <c r="R343" s="106"/>
      <c r="S343" s="106"/>
      <c r="T343" s="106"/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  <c r="AG343" s="106"/>
      <c r="AH343" s="106"/>
      <c r="AI343" s="106"/>
      <c r="AJ343" s="106"/>
      <c r="AK343" s="106"/>
      <c r="AL343" s="106"/>
      <c r="AM343" s="106"/>
      <c r="AN343" s="106"/>
      <c r="AO343" s="106"/>
      <c r="AP343" s="106"/>
      <c r="AQ343" s="106"/>
      <c r="AR343" s="106"/>
      <c r="AS343" s="106"/>
      <c r="AT343" s="106"/>
      <c r="AU343" s="106"/>
    </row>
    <row r="344" spans="1:47" s="16" customFormat="1">
      <c r="A344" s="104"/>
      <c r="B344" s="103"/>
      <c r="C344" s="104"/>
      <c r="D344" s="103"/>
      <c r="E344" s="105"/>
      <c r="F344" s="105"/>
      <c r="G344" s="304"/>
      <c r="H344" s="103"/>
      <c r="I344" s="103"/>
      <c r="J344" s="96"/>
      <c r="K344" s="106"/>
      <c r="L344" s="106"/>
      <c r="M344" s="106"/>
      <c r="N344" s="106"/>
      <c r="O344" s="106"/>
      <c r="P344" s="106"/>
      <c r="Q344" s="106"/>
      <c r="R344" s="106"/>
      <c r="S344" s="106"/>
      <c r="T344" s="106"/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  <c r="AG344" s="106"/>
      <c r="AH344" s="106"/>
      <c r="AI344" s="106"/>
      <c r="AJ344" s="106"/>
      <c r="AK344" s="106"/>
      <c r="AL344" s="106"/>
      <c r="AM344" s="106"/>
      <c r="AN344" s="106"/>
      <c r="AO344" s="106"/>
      <c r="AP344" s="106"/>
      <c r="AQ344" s="106"/>
      <c r="AR344" s="106"/>
      <c r="AS344" s="106"/>
      <c r="AT344" s="106"/>
      <c r="AU344" s="106"/>
    </row>
    <row r="345" spans="1:47" s="16" customFormat="1">
      <c r="A345" s="104"/>
      <c r="B345" s="103"/>
      <c r="C345" s="104"/>
      <c r="D345" s="103"/>
      <c r="E345" s="105"/>
      <c r="F345" s="105"/>
      <c r="G345" s="304"/>
      <c r="H345" s="103"/>
      <c r="I345" s="103"/>
      <c r="J345" s="96"/>
      <c r="K345" s="106"/>
      <c r="L345" s="106"/>
      <c r="M345" s="106"/>
      <c r="N345" s="106"/>
      <c r="O345" s="106"/>
      <c r="P345" s="106"/>
      <c r="Q345" s="106"/>
      <c r="R345" s="106"/>
      <c r="S345" s="106"/>
      <c r="T345" s="106"/>
      <c r="U345" s="106"/>
      <c r="V345" s="106"/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  <c r="AG345" s="106"/>
      <c r="AH345" s="106"/>
      <c r="AI345" s="106"/>
      <c r="AJ345" s="106"/>
      <c r="AK345" s="106"/>
      <c r="AL345" s="106"/>
      <c r="AM345" s="106"/>
      <c r="AN345" s="106"/>
      <c r="AO345" s="106"/>
      <c r="AP345" s="106"/>
      <c r="AQ345" s="106"/>
      <c r="AR345" s="106"/>
      <c r="AS345" s="106"/>
      <c r="AT345" s="106"/>
      <c r="AU345" s="106"/>
    </row>
    <row r="346" spans="1:47" s="16" customFormat="1">
      <c r="A346" s="104"/>
      <c r="B346" s="103"/>
      <c r="C346" s="104"/>
      <c r="D346" s="103"/>
      <c r="E346" s="105"/>
      <c r="F346" s="105"/>
      <c r="G346" s="304"/>
      <c r="H346" s="103"/>
      <c r="I346" s="103"/>
      <c r="J346" s="96"/>
      <c r="K346" s="106"/>
      <c r="L346" s="106"/>
      <c r="M346" s="106"/>
      <c r="N346" s="106"/>
      <c r="O346" s="106"/>
      <c r="P346" s="106"/>
      <c r="Q346" s="106"/>
      <c r="R346" s="106"/>
      <c r="S346" s="106"/>
      <c r="T346" s="106"/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  <c r="AG346" s="106"/>
      <c r="AH346" s="106"/>
      <c r="AI346" s="106"/>
      <c r="AJ346" s="106"/>
      <c r="AK346" s="106"/>
      <c r="AL346" s="106"/>
      <c r="AM346" s="106"/>
      <c r="AN346" s="106"/>
      <c r="AO346" s="106"/>
      <c r="AP346" s="106"/>
      <c r="AQ346" s="106"/>
      <c r="AR346" s="106"/>
      <c r="AS346" s="106"/>
      <c r="AT346" s="106"/>
      <c r="AU346" s="106"/>
    </row>
    <row r="347" spans="1:47" s="16" customFormat="1">
      <c r="A347" s="104"/>
      <c r="B347" s="103"/>
      <c r="C347" s="104"/>
      <c r="D347" s="103"/>
      <c r="E347" s="105"/>
      <c r="F347" s="105"/>
      <c r="G347" s="304"/>
      <c r="H347" s="103"/>
      <c r="I347" s="103"/>
      <c r="J347" s="9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  <c r="AG347" s="106"/>
      <c r="AH347" s="106"/>
      <c r="AI347" s="106"/>
      <c r="AJ347" s="106"/>
      <c r="AK347" s="106"/>
      <c r="AL347" s="106"/>
      <c r="AM347" s="106"/>
      <c r="AN347" s="106"/>
      <c r="AO347" s="106"/>
      <c r="AP347" s="106"/>
      <c r="AQ347" s="106"/>
      <c r="AR347" s="106"/>
      <c r="AS347" s="106"/>
      <c r="AT347" s="106"/>
      <c r="AU347" s="106"/>
    </row>
    <row r="348" spans="1:47" s="16" customFormat="1">
      <c r="A348" s="104"/>
      <c r="B348" s="103"/>
      <c r="C348" s="104"/>
      <c r="D348" s="103"/>
      <c r="E348" s="105"/>
      <c r="F348" s="105"/>
      <c r="G348" s="304"/>
      <c r="H348" s="103"/>
      <c r="I348" s="103"/>
      <c r="J348" s="96"/>
      <c r="K348" s="106"/>
      <c r="L348" s="106"/>
      <c r="M348" s="106"/>
      <c r="N348" s="106"/>
      <c r="O348" s="106"/>
      <c r="P348" s="106"/>
      <c r="Q348" s="106"/>
      <c r="R348" s="106"/>
      <c r="S348" s="106"/>
      <c r="T348" s="106"/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  <c r="AG348" s="106"/>
      <c r="AH348" s="106"/>
      <c r="AI348" s="106"/>
      <c r="AJ348" s="106"/>
      <c r="AK348" s="106"/>
      <c r="AL348" s="106"/>
      <c r="AM348" s="106"/>
      <c r="AN348" s="106"/>
      <c r="AO348" s="106"/>
      <c r="AP348" s="106"/>
      <c r="AQ348" s="106"/>
      <c r="AR348" s="106"/>
      <c r="AS348" s="106"/>
      <c r="AT348" s="106"/>
      <c r="AU348" s="106"/>
    </row>
    <row r="349" spans="1:47" s="16" customFormat="1">
      <c r="A349" s="104"/>
      <c r="B349" s="103"/>
      <c r="C349" s="104"/>
      <c r="D349" s="103"/>
      <c r="E349" s="105"/>
      <c r="F349" s="105"/>
      <c r="G349" s="304"/>
      <c r="H349" s="103"/>
      <c r="I349" s="103"/>
      <c r="J349" s="96"/>
      <c r="K349" s="106"/>
      <c r="L349" s="106"/>
      <c r="M349" s="106"/>
      <c r="N349" s="106"/>
      <c r="O349" s="106"/>
      <c r="P349" s="106"/>
      <c r="Q349" s="106"/>
      <c r="R349" s="106"/>
      <c r="S349" s="106"/>
      <c r="T349" s="106"/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  <c r="AG349" s="106"/>
      <c r="AH349" s="106"/>
      <c r="AI349" s="106"/>
      <c r="AJ349" s="106"/>
      <c r="AK349" s="106"/>
      <c r="AL349" s="106"/>
      <c r="AM349" s="106"/>
      <c r="AN349" s="106"/>
      <c r="AO349" s="106"/>
      <c r="AP349" s="106"/>
      <c r="AQ349" s="106"/>
      <c r="AR349" s="106"/>
      <c r="AS349" s="106"/>
      <c r="AT349" s="106"/>
      <c r="AU349" s="106"/>
    </row>
    <row r="350" spans="1:47" s="16" customFormat="1">
      <c r="A350" s="104"/>
      <c r="B350" s="103"/>
      <c r="C350" s="104"/>
      <c r="D350" s="103"/>
      <c r="E350" s="105"/>
      <c r="F350" s="105"/>
      <c r="G350" s="304"/>
      <c r="H350" s="103"/>
      <c r="I350" s="103"/>
      <c r="J350" s="96"/>
      <c r="K350" s="106"/>
      <c r="L350" s="106"/>
      <c r="M350" s="106"/>
      <c r="N350" s="106"/>
      <c r="O350" s="106"/>
      <c r="P350" s="106"/>
      <c r="Q350" s="106"/>
      <c r="R350" s="106"/>
      <c r="S350" s="106"/>
      <c r="T350" s="106"/>
      <c r="U350" s="106"/>
      <c r="V350" s="106"/>
      <c r="W350" s="106"/>
      <c r="X350" s="106"/>
      <c r="Y350" s="106"/>
      <c r="Z350" s="106"/>
      <c r="AA350" s="106"/>
      <c r="AB350" s="106"/>
      <c r="AC350" s="106"/>
      <c r="AD350" s="106"/>
      <c r="AE350" s="106"/>
      <c r="AF350" s="106"/>
      <c r="AG350" s="106"/>
      <c r="AH350" s="106"/>
      <c r="AI350" s="106"/>
      <c r="AJ350" s="106"/>
      <c r="AK350" s="106"/>
      <c r="AL350" s="106"/>
      <c r="AM350" s="106"/>
      <c r="AN350" s="106"/>
      <c r="AO350" s="106"/>
      <c r="AP350" s="106"/>
      <c r="AQ350" s="106"/>
      <c r="AR350" s="106"/>
      <c r="AS350" s="106"/>
      <c r="AT350" s="106"/>
      <c r="AU350" s="106"/>
    </row>
    <row r="351" spans="1:47" s="16" customFormat="1">
      <c r="A351" s="104"/>
      <c r="B351" s="103"/>
      <c r="C351" s="104"/>
      <c r="D351" s="103"/>
      <c r="E351" s="105"/>
      <c r="F351" s="105"/>
      <c r="G351" s="304"/>
      <c r="H351" s="103"/>
      <c r="I351" s="103"/>
      <c r="J351" s="96"/>
      <c r="K351" s="106"/>
      <c r="L351" s="106"/>
      <c r="M351" s="106"/>
      <c r="N351" s="106"/>
      <c r="O351" s="106"/>
      <c r="P351" s="106"/>
      <c r="Q351" s="106"/>
      <c r="R351" s="106"/>
      <c r="S351" s="106"/>
      <c r="T351" s="106"/>
      <c r="U351" s="106"/>
      <c r="V351" s="106"/>
      <c r="W351" s="106"/>
      <c r="X351" s="106"/>
      <c r="Y351" s="106"/>
      <c r="Z351" s="106"/>
      <c r="AA351" s="106"/>
      <c r="AB351" s="106"/>
      <c r="AC351" s="106"/>
      <c r="AD351" s="106"/>
      <c r="AE351" s="106"/>
      <c r="AF351" s="106"/>
      <c r="AG351" s="106"/>
      <c r="AH351" s="106"/>
      <c r="AI351" s="106"/>
      <c r="AJ351" s="106"/>
      <c r="AK351" s="106"/>
      <c r="AL351" s="106"/>
      <c r="AM351" s="106"/>
      <c r="AN351" s="106"/>
      <c r="AO351" s="106"/>
      <c r="AP351" s="106"/>
      <c r="AQ351" s="106"/>
      <c r="AR351" s="106"/>
      <c r="AS351" s="106"/>
      <c r="AT351" s="106"/>
      <c r="AU351" s="106"/>
    </row>
    <row r="352" spans="1:47" s="16" customFormat="1">
      <c r="A352" s="104"/>
      <c r="B352" s="103"/>
      <c r="C352" s="104"/>
      <c r="D352" s="103"/>
      <c r="E352" s="105"/>
      <c r="F352" s="105"/>
      <c r="G352" s="304"/>
      <c r="H352" s="103"/>
      <c r="I352" s="103"/>
      <c r="J352" s="96"/>
      <c r="K352" s="106"/>
      <c r="L352" s="106"/>
      <c r="M352" s="106"/>
      <c r="N352" s="106"/>
      <c r="O352" s="106"/>
      <c r="P352" s="106"/>
      <c r="Q352" s="106"/>
      <c r="R352" s="106"/>
      <c r="S352" s="106"/>
      <c r="T352" s="106"/>
      <c r="U352" s="106"/>
      <c r="V352" s="106"/>
      <c r="W352" s="106"/>
      <c r="X352" s="106"/>
      <c r="Y352" s="106"/>
      <c r="Z352" s="106"/>
      <c r="AA352" s="106"/>
      <c r="AB352" s="106"/>
      <c r="AC352" s="106"/>
      <c r="AD352" s="106"/>
      <c r="AE352" s="106"/>
      <c r="AF352" s="106"/>
      <c r="AG352" s="106"/>
      <c r="AH352" s="106"/>
      <c r="AI352" s="106"/>
      <c r="AJ352" s="106"/>
      <c r="AK352" s="106"/>
      <c r="AL352" s="106"/>
      <c r="AM352" s="106"/>
      <c r="AN352" s="106"/>
      <c r="AO352" s="106"/>
      <c r="AP352" s="106"/>
      <c r="AQ352" s="106"/>
      <c r="AR352" s="106"/>
      <c r="AS352" s="106"/>
      <c r="AT352" s="106"/>
      <c r="AU352" s="106"/>
    </row>
    <row r="353" spans="1:47" s="16" customFormat="1">
      <c r="A353" s="104"/>
      <c r="B353" s="103"/>
      <c r="C353" s="104"/>
      <c r="D353" s="103"/>
      <c r="E353" s="105"/>
      <c r="F353" s="105"/>
      <c r="G353" s="304"/>
      <c r="H353" s="103"/>
      <c r="I353" s="103"/>
      <c r="J353" s="96"/>
      <c r="K353" s="106"/>
      <c r="L353" s="106"/>
      <c r="M353" s="106"/>
      <c r="N353" s="106"/>
      <c r="O353" s="106"/>
      <c r="P353" s="106"/>
      <c r="Q353" s="106"/>
      <c r="R353" s="106"/>
      <c r="S353" s="106"/>
      <c r="T353" s="106"/>
      <c r="U353" s="106"/>
      <c r="V353" s="106"/>
      <c r="W353" s="106"/>
      <c r="X353" s="106"/>
      <c r="Y353" s="106"/>
      <c r="Z353" s="106"/>
      <c r="AA353" s="106"/>
      <c r="AB353" s="106"/>
      <c r="AC353" s="106"/>
      <c r="AD353" s="106"/>
      <c r="AE353" s="106"/>
      <c r="AF353" s="106"/>
      <c r="AG353" s="106"/>
      <c r="AH353" s="106"/>
      <c r="AI353" s="106"/>
      <c r="AJ353" s="106"/>
      <c r="AK353" s="106"/>
      <c r="AL353" s="106"/>
      <c r="AM353" s="106"/>
      <c r="AN353" s="106"/>
      <c r="AO353" s="106"/>
      <c r="AP353" s="106"/>
      <c r="AQ353" s="106"/>
      <c r="AR353" s="106"/>
      <c r="AS353" s="106"/>
      <c r="AT353" s="106"/>
      <c r="AU353" s="106"/>
    </row>
    <row r="354" spans="1:47" s="16" customFormat="1">
      <c r="A354" s="104"/>
      <c r="B354" s="103"/>
      <c r="C354" s="104"/>
      <c r="D354" s="103"/>
      <c r="E354" s="105"/>
      <c r="F354" s="105"/>
      <c r="G354" s="304"/>
      <c r="H354" s="103"/>
      <c r="I354" s="103"/>
      <c r="J354" s="96"/>
      <c r="K354" s="106"/>
      <c r="L354" s="106"/>
      <c r="M354" s="106"/>
      <c r="N354" s="106"/>
      <c r="O354" s="106"/>
      <c r="P354" s="106"/>
      <c r="Q354" s="106"/>
      <c r="R354" s="106"/>
      <c r="S354" s="106"/>
      <c r="T354" s="106"/>
      <c r="U354" s="106"/>
      <c r="V354" s="106"/>
      <c r="W354" s="106"/>
      <c r="X354" s="106"/>
      <c r="Y354" s="106"/>
      <c r="Z354" s="106"/>
      <c r="AA354" s="106"/>
      <c r="AB354" s="106"/>
      <c r="AC354" s="106"/>
      <c r="AD354" s="106"/>
      <c r="AE354" s="106"/>
      <c r="AF354" s="106"/>
      <c r="AG354" s="106"/>
      <c r="AH354" s="106"/>
      <c r="AI354" s="106"/>
      <c r="AJ354" s="106"/>
      <c r="AK354" s="106"/>
      <c r="AL354" s="106"/>
      <c r="AM354" s="106"/>
      <c r="AN354" s="106"/>
      <c r="AO354" s="106"/>
      <c r="AP354" s="106"/>
      <c r="AQ354" s="106"/>
      <c r="AR354" s="106"/>
      <c r="AS354" s="106"/>
      <c r="AT354" s="106"/>
      <c r="AU354" s="106"/>
    </row>
    <row r="355" spans="1:47" s="16" customFormat="1">
      <c r="A355" s="104"/>
      <c r="B355" s="103"/>
      <c r="C355" s="104"/>
      <c r="D355" s="103"/>
      <c r="E355" s="105"/>
      <c r="F355" s="105"/>
      <c r="G355" s="304"/>
      <c r="H355" s="103"/>
      <c r="I355" s="103"/>
      <c r="J355" s="96"/>
      <c r="K355" s="106"/>
      <c r="L355" s="106"/>
      <c r="M355" s="106"/>
      <c r="N355" s="106"/>
      <c r="O355" s="106"/>
      <c r="P355" s="106"/>
      <c r="Q355" s="106"/>
      <c r="R355" s="106"/>
      <c r="S355" s="106"/>
      <c r="T355" s="106"/>
      <c r="U355" s="106"/>
      <c r="V355" s="106"/>
      <c r="W355" s="106"/>
      <c r="X355" s="106"/>
      <c r="Y355" s="106"/>
      <c r="Z355" s="106"/>
      <c r="AA355" s="106"/>
      <c r="AB355" s="106"/>
      <c r="AC355" s="106"/>
      <c r="AD355" s="106"/>
      <c r="AE355" s="106"/>
      <c r="AF355" s="106"/>
      <c r="AG355" s="106"/>
      <c r="AH355" s="106"/>
      <c r="AI355" s="106"/>
      <c r="AJ355" s="106"/>
      <c r="AK355" s="106"/>
      <c r="AL355" s="106"/>
      <c r="AM355" s="106"/>
      <c r="AN355" s="106"/>
      <c r="AO355" s="106"/>
      <c r="AP355" s="106"/>
      <c r="AQ355" s="106"/>
      <c r="AR355" s="106"/>
      <c r="AS355" s="106"/>
      <c r="AT355" s="106"/>
      <c r="AU355" s="106"/>
    </row>
    <row r="356" spans="1:47" s="16" customFormat="1">
      <c r="A356" s="104"/>
      <c r="B356" s="103"/>
      <c r="C356" s="104"/>
      <c r="D356" s="103"/>
      <c r="E356" s="105"/>
      <c r="F356" s="105"/>
      <c r="G356" s="304"/>
      <c r="H356" s="103"/>
      <c r="I356" s="103"/>
      <c r="J356" s="96"/>
      <c r="K356" s="106"/>
      <c r="L356" s="106"/>
      <c r="M356" s="106"/>
      <c r="N356" s="106"/>
      <c r="O356" s="106"/>
      <c r="P356" s="106"/>
      <c r="Q356" s="106"/>
      <c r="R356" s="106"/>
      <c r="S356" s="106"/>
      <c r="T356" s="106"/>
      <c r="U356" s="106"/>
      <c r="V356" s="106"/>
      <c r="W356" s="106"/>
      <c r="X356" s="106"/>
      <c r="Y356" s="106"/>
      <c r="Z356" s="106"/>
      <c r="AA356" s="106"/>
      <c r="AB356" s="106"/>
      <c r="AC356" s="106"/>
      <c r="AD356" s="106"/>
      <c r="AE356" s="106"/>
      <c r="AF356" s="106"/>
      <c r="AG356" s="106"/>
      <c r="AH356" s="106"/>
      <c r="AI356" s="106"/>
      <c r="AJ356" s="106"/>
      <c r="AK356" s="106"/>
      <c r="AL356" s="106"/>
      <c r="AM356" s="106"/>
      <c r="AN356" s="106"/>
      <c r="AO356" s="106"/>
      <c r="AP356" s="106"/>
      <c r="AQ356" s="106"/>
      <c r="AR356" s="106"/>
      <c r="AS356" s="106"/>
      <c r="AT356" s="106"/>
      <c r="AU356" s="106"/>
    </row>
    <row r="357" spans="1:47" s="16" customFormat="1">
      <c r="A357" s="104"/>
      <c r="B357" s="103"/>
      <c r="C357" s="104"/>
      <c r="D357" s="103"/>
      <c r="E357" s="105"/>
      <c r="F357" s="105"/>
      <c r="G357" s="304"/>
      <c r="H357" s="103"/>
      <c r="I357" s="103"/>
      <c r="J357" s="96"/>
      <c r="K357" s="106"/>
      <c r="L357" s="106"/>
      <c r="M357" s="106"/>
      <c r="N357" s="106"/>
      <c r="O357" s="106"/>
      <c r="P357" s="106"/>
      <c r="Q357" s="106"/>
      <c r="R357" s="106"/>
      <c r="S357" s="106"/>
      <c r="T357" s="106"/>
      <c r="U357" s="106"/>
      <c r="V357" s="106"/>
      <c r="W357" s="106"/>
      <c r="X357" s="106"/>
      <c r="Y357" s="106"/>
      <c r="Z357" s="106"/>
      <c r="AA357" s="106"/>
      <c r="AB357" s="106"/>
      <c r="AC357" s="106"/>
      <c r="AD357" s="106"/>
      <c r="AE357" s="106"/>
      <c r="AF357" s="106"/>
      <c r="AG357" s="106"/>
      <c r="AH357" s="106"/>
      <c r="AI357" s="106"/>
      <c r="AJ357" s="106"/>
      <c r="AK357" s="106"/>
      <c r="AL357" s="106"/>
      <c r="AM357" s="106"/>
      <c r="AN357" s="106"/>
      <c r="AO357" s="106"/>
      <c r="AP357" s="106"/>
      <c r="AQ357" s="106"/>
      <c r="AR357" s="106"/>
      <c r="AS357" s="106"/>
      <c r="AT357" s="106"/>
      <c r="AU357" s="106"/>
    </row>
    <row r="358" spans="1:47" s="16" customFormat="1">
      <c r="A358" s="104"/>
      <c r="B358" s="103"/>
      <c r="C358" s="104"/>
      <c r="D358" s="103"/>
      <c r="E358" s="105"/>
      <c r="F358" s="105"/>
      <c r="G358" s="304"/>
      <c r="H358" s="103"/>
      <c r="I358" s="103"/>
      <c r="J358" s="96"/>
      <c r="K358" s="106"/>
      <c r="L358" s="106"/>
      <c r="M358" s="106"/>
      <c r="N358" s="106"/>
      <c r="O358" s="106"/>
      <c r="P358" s="106"/>
      <c r="Q358" s="106"/>
      <c r="R358" s="106"/>
      <c r="S358" s="106"/>
      <c r="T358" s="106"/>
      <c r="U358" s="106"/>
      <c r="V358" s="106"/>
      <c r="W358" s="106"/>
      <c r="X358" s="106"/>
      <c r="Y358" s="106"/>
      <c r="Z358" s="106"/>
      <c r="AA358" s="106"/>
      <c r="AB358" s="106"/>
      <c r="AC358" s="106"/>
      <c r="AD358" s="106"/>
      <c r="AE358" s="106"/>
      <c r="AF358" s="106"/>
      <c r="AG358" s="106"/>
      <c r="AH358" s="106"/>
      <c r="AI358" s="106"/>
      <c r="AJ358" s="106"/>
      <c r="AK358" s="106"/>
      <c r="AL358" s="106"/>
      <c r="AM358" s="106"/>
      <c r="AN358" s="106"/>
      <c r="AO358" s="106"/>
      <c r="AP358" s="106"/>
      <c r="AQ358" s="106"/>
      <c r="AR358" s="106"/>
      <c r="AS358" s="106"/>
      <c r="AT358" s="106"/>
      <c r="AU358" s="106"/>
    </row>
    <row r="359" spans="1:47" s="16" customFormat="1">
      <c r="A359" s="104"/>
      <c r="B359" s="103"/>
      <c r="C359" s="104"/>
      <c r="D359" s="103"/>
      <c r="E359" s="105"/>
      <c r="F359" s="105"/>
      <c r="G359" s="304"/>
      <c r="H359" s="103"/>
      <c r="I359" s="103"/>
      <c r="J359" s="96"/>
      <c r="K359" s="106"/>
      <c r="L359" s="106"/>
      <c r="M359" s="106"/>
      <c r="N359" s="106"/>
      <c r="O359" s="106"/>
      <c r="P359" s="106"/>
      <c r="Q359" s="106"/>
      <c r="R359" s="106"/>
      <c r="S359" s="106"/>
      <c r="T359" s="106"/>
      <c r="U359" s="106"/>
      <c r="V359" s="106"/>
      <c r="W359" s="106"/>
      <c r="X359" s="106"/>
      <c r="Y359" s="106"/>
      <c r="Z359" s="106"/>
      <c r="AA359" s="106"/>
      <c r="AB359" s="106"/>
      <c r="AC359" s="106"/>
      <c r="AD359" s="106"/>
      <c r="AE359" s="106"/>
      <c r="AF359" s="106"/>
      <c r="AG359" s="106"/>
      <c r="AH359" s="106"/>
      <c r="AI359" s="106"/>
      <c r="AJ359" s="106"/>
      <c r="AK359" s="106"/>
      <c r="AL359" s="106"/>
      <c r="AM359" s="106"/>
      <c r="AN359" s="106"/>
      <c r="AO359" s="106"/>
      <c r="AP359" s="106"/>
      <c r="AQ359" s="106"/>
      <c r="AR359" s="106"/>
      <c r="AS359" s="106"/>
      <c r="AT359" s="106"/>
      <c r="AU359" s="106"/>
    </row>
    <row r="360" spans="1:47" s="16" customFormat="1">
      <c r="A360" s="104"/>
      <c r="B360" s="103"/>
      <c r="C360" s="104"/>
      <c r="D360" s="103"/>
      <c r="E360" s="105"/>
      <c r="F360" s="105"/>
      <c r="G360" s="304"/>
      <c r="H360" s="103"/>
      <c r="I360" s="103"/>
      <c r="J360" s="96"/>
      <c r="K360" s="106"/>
      <c r="L360" s="106"/>
      <c r="M360" s="106"/>
      <c r="N360" s="106"/>
      <c r="O360" s="106"/>
      <c r="P360" s="106"/>
      <c r="Q360" s="106"/>
      <c r="R360" s="106"/>
      <c r="S360" s="106"/>
      <c r="T360" s="106"/>
      <c r="U360" s="106"/>
      <c r="V360" s="106"/>
      <c r="W360" s="106"/>
      <c r="X360" s="106"/>
      <c r="Y360" s="106"/>
      <c r="Z360" s="106"/>
      <c r="AA360" s="106"/>
      <c r="AB360" s="106"/>
      <c r="AC360" s="106"/>
      <c r="AD360" s="106"/>
      <c r="AE360" s="106"/>
      <c r="AF360" s="106"/>
      <c r="AG360" s="106"/>
      <c r="AH360" s="106"/>
      <c r="AI360" s="106"/>
      <c r="AJ360" s="106"/>
      <c r="AK360" s="106"/>
      <c r="AL360" s="106"/>
      <c r="AM360" s="106"/>
      <c r="AN360" s="106"/>
      <c r="AO360" s="106"/>
      <c r="AP360" s="106"/>
      <c r="AQ360" s="106"/>
      <c r="AR360" s="106"/>
      <c r="AS360" s="106"/>
      <c r="AT360" s="106"/>
      <c r="AU360" s="106"/>
    </row>
    <row r="361" spans="1:47" s="16" customFormat="1">
      <c r="A361" s="104"/>
      <c r="B361" s="103"/>
      <c r="C361" s="104"/>
      <c r="D361" s="103"/>
      <c r="E361" s="105"/>
      <c r="F361" s="105"/>
      <c r="G361" s="304"/>
      <c r="H361" s="103"/>
      <c r="I361" s="103"/>
      <c r="J361" s="9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  <c r="Z361" s="106"/>
      <c r="AA361" s="106"/>
      <c r="AB361" s="106"/>
      <c r="AC361" s="106"/>
      <c r="AD361" s="106"/>
      <c r="AE361" s="106"/>
      <c r="AF361" s="106"/>
      <c r="AG361" s="106"/>
      <c r="AH361" s="106"/>
      <c r="AI361" s="106"/>
      <c r="AJ361" s="106"/>
      <c r="AK361" s="106"/>
      <c r="AL361" s="106"/>
      <c r="AM361" s="106"/>
      <c r="AN361" s="106"/>
      <c r="AO361" s="106"/>
      <c r="AP361" s="106"/>
      <c r="AQ361" s="106"/>
      <c r="AR361" s="106"/>
      <c r="AS361" s="106"/>
      <c r="AT361" s="106"/>
      <c r="AU361" s="106"/>
    </row>
    <row r="362" spans="1:47" s="16" customFormat="1">
      <c r="A362" s="104"/>
      <c r="B362" s="103"/>
      <c r="C362" s="104"/>
      <c r="D362" s="103"/>
      <c r="E362" s="105"/>
      <c r="F362" s="105"/>
      <c r="G362" s="304"/>
      <c r="H362" s="103"/>
      <c r="I362" s="103"/>
      <c r="J362" s="9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  <c r="Z362" s="106"/>
      <c r="AA362" s="106"/>
      <c r="AB362" s="106"/>
      <c r="AC362" s="106"/>
      <c r="AD362" s="106"/>
      <c r="AE362" s="106"/>
      <c r="AF362" s="106"/>
      <c r="AG362" s="106"/>
      <c r="AH362" s="106"/>
      <c r="AI362" s="106"/>
      <c r="AJ362" s="106"/>
      <c r="AK362" s="106"/>
      <c r="AL362" s="106"/>
      <c r="AM362" s="106"/>
      <c r="AN362" s="106"/>
      <c r="AO362" s="106"/>
      <c r="AP362" s="106"/>
      <c r="AQ362" s="106"/>
      <c r="AR362" s="106"/>
      <c r="AS362" s="106"/>
      <c r="AT362" s="106"/>
      <c r="AU362" s="106"/>
    </row>
    <row r="363" spans="1:47" s="16" customFormat="1">
      <c r="A363" s="104"/>
      <c r="B363" s="103"/>
      <c r="C363" s="104"/>
      <c r="D363" s="103"/>
      <c r="E363" s="105"/>
      <c r="F363" s="105"/>
      <c r="G363" s="304"/>
      <c r="H363" s="103"/>
      <c r="I363" s="103"/>
      <c r="J363" s="9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  <c r="Z363" s="106"/>
      <c r="AA363" s="106"/>
      <c r="AB363" s="106"/>
      <c r="AC363" s="106"/>
      <c r="AD363" s="106"/>
      <c r="AE363" s="106"/>
      <c r="AF363" s="106"/>
      <c r="AG363" s="106"/>
      <c r="AH363" s="106"/>
      <c r="AI363" s="106"/>
      <c r="AJ363" s="106"/>
      <c r="AK363" s="106"/>
      <c r="AL363" s="106"/>
      <c r="AM363" s="106"/>
      <c r="AN363" s="106"/>
      <c r="AO363" s="106"/>
      <c r="AP363" s="106"/>
      <c r="AQ363" s="106"/>
      <c r="AR363" s="106"/>
      <c r="AS363" s="106"/>
      <c r="AT363" s="106"/>
      <c r="AU363" s="106"/>
    </row>
    <row r="364" spans="1:47" s="16" customFormat="1">
      <c r="A364" s="104"/>
      <c r="B364" s="103"/>
      <c r="C364" s="104"/>
      <c r="D364" s="103"/>
      <c r="E364" s="105"/>
      <c r="F364" s="105"/>
      <c r="G364" s="304"/>
      <c r="H364" s="103"/>
      <c r="I364" s="103"/>
      <c r="J364" s="96"/>
      <c r="K364" s="106"/>
      <c r="L364" s="106"/>
      <c r="M364" s="106"/>
      <c r="N364" s="106"/>
      <c r="O364" s="106"/>
      <c r="P364" s="106"/>
      <c r="Q364" s="106"/>
      <c r="R364" s="106"/>
      <c r="S364" s="106"/>
      <c r="T364" s="106"/>
      <c r="U364" s="106"/>
      <c r="V364" s="106"/>
      <c r="W364" s="106"/>
      <c r="X364" s="106"/>
      <c r="Y364" s="106"/>
      <c r="Z364" s="106"/>
      <c r="AA364" s="106"/>
      <c r="AB364" s="106"/>
      <c r="AC364" s="106"/>
      <c r="AD364" s="106"/>
      <c r="AE364" s="106"/>
      <c r="AF364" s="106"/>
      <c r="AG364" s="106"/>
      <c r="AH364" s="106"/>
      <c r="AI364" s="106"/>
      <c r="AJ364" s="106"/>
      <c r="AK364" s="106"/>
      <c r="AL364" s="106"/>
      <c r="AM364" s="106"/>
      <c r="AN364" s="106"/>
      <c r="AO364" s="106"/>
      <c r="AP364" s="106"/>
      <c r="AQ364" s="106"/>
      <c r="AR364" s="106"/>
      <c r="AS364" s="106"/>
      <c r="AT364" s="106"/>
      <c r="AU364" s="106"/>
    </row>
    <row r="365" spans="1:47" s="16" customFormat="1">
      <c r="A365" s="104"/>
      <c r="B365" s="103"/>
      <c r="C365" s="104"/>
      <c r="D365" s="103"/>
      <c r="E365" s="105"/>
      <c r="F365" s="105"/>
      <c r="G365" s="304"/>
      <c r="H365" s="103"/>
      <c r="I365" s="103"/>
      <c r="J365" s="96"/>
      <c r="K365" s="106"/>
      <c r="L365" s="106"/>
      <c r="M365" s="106"/>
      <c r="N365" s="106"/>
      <c r="O365" s="106"/>
      <c r="P365" s="106"/>
      <c r="Q365" s="106"/>
      <c r="R365" s="106"/>
      <c r="S365" s="106"/>
      <c r="T365" s="106"/>
      <c r="U365" s="106"/>
      <c r="V365" s="106"/>
      <c r="W365" s="106"/>
      <c r="X365" s="106"/>
      <c r="Y365" s="106"/>
      <c r="Z365" s="106"/>
      <c r="AA365" s="106"/>
      <c r="AB365" s="106"/>
      <c r="AC365" s="106"/>
      <c r="AD365" s="106"/>
      <c r="AE365" s="106"/>
      <c r="AF365" s="106"/>
      <c r="AG365" s="106"/>
      <c r="AH365" s="106"/>
      <c r="AI365" s="106"/>
      <c r="AJ365" s="106"/>
      <c r="AK365" s="106"/>
      <c r="AL365" s="106"/>
      <c r="AM365" s="106"/>
      <c r="AN365" s="106"/>
      <c r="AO365" s="106"/>
      <c r="AP365" s="106"/>
      <c r="AQ365" s="106"/>
      <c r="AR365" s="106"/>
      <c r="AS365" s="106"/>
      <c r="AT365" s="106"/>
      <c r="AU365" s="106"/>
    </row>
    <row r="366" spans="1:47" s="16" customFormat="1">
      <c r="A366" s="104"/>
      <c r="B366" s="103"/>
      <c r="C366" s="104"/>
      <c r="D366" s="103"/>
      <c r="E366" s="105"/>
      <c r="F366" s="105"/>
      <c r="G366" s="304"/>
      <c r="H366" s="103"/>
      <c r="I366" s="103"/>
      <c r="J366" s="96"/>
      <c r="K366" s="106"/>
      <c r="L366" s="106"/>
      <c r="M366" s="106"/>
      <c r="N366" s="106"/>
      <c r="O366" s="106"/>
      <c r="P366" s="106"/>
      <c r="Q366" s="106"/>
      <c r="R366" s="106"/>
      <c r="S366" s="106"/>
      <c r="T366" s="106"/>
      <c r="U366" s="106"/>
      <c r="V366" s="106"/>
      <c r="W366" s="106"/>
      <c r="X366" s="106"/>
      <c r="Y366" s="106"/>
      <c r="Z366" s="106"/>
      <c r="AA366" s="106"/>
      <c r="AB366" s="106"/>
      <c r="AC366" s="106"/>
      <c r="AD366" s="106"/>
      <c r="AE366" s="106"/>
      <c r="AF366" s="106"/>
      <c r="AG366" s="106"/>
      <c r="AH366" s="106"/>
      <c r="AI366" s="106"/>
      <c r="AJ366" s="106"/>
      <c r="AK366" s="106"/>
      <c r="AL366" s="106"/>
      <c r="AM366" s="106"/>
      <c r="AN366" s="106"/>
      <c r="AO366" s="106"/>
      <c r="AP366" s="106"/>
      <c r="AQ366" s="106"/>
      <c r="AR366" s="106"/>
      <c r="AS366" s="106"/>
      <c r="AT366" s="106"/>
      <c r="AU366" s="106"/>
    </row>
    <row r="367" spans="1:47" s="16" customFormat="1">
      <c r="A367" s="104"/>
      <c r="B367" s="103"/>
      <c r="C367" s="104"/>
      <c r="D367" s="103"/>
      <c r="E367" s="105"/>
      <c r="F367" s="105"/>
      <c r="G367" s="304"/>
      <c r="H367" s="103"/>
      <c r="I367" s="103"/>
      <c r="J367" s="96"/>
      <c r="K367" s="106"/>
      <c r="L367" s="106"/>
      <c r="M367" s="106"/>
      <c r="N367" s="106"/>
      <c r="O367" s="106"/>
      <c r="P367" s="106"/>
      <c r="Q367" s="106"/>
      <c r="R367" s="106"/>
      <c r="S367" s="106"/>
      <c r="T367" s="106"/>
      <c r="U367" s="106"/>
      <c r="V367" s="106"/>
      <c r="W367" s="106"/>
      <c r="X367" s="106"/>
      <c r="Y367" s="106"/>
      <c r="Z367" s="106"/>
      <c r="AA367" s="106"/>
      <c r="AB367" s="106"/>
      <c r="AC367" s="106"/>
      <c r="AD367" s="106"/>
      <c r="AE367" s="106"/>
      <c r="AF367" s="106"/>
      <c r="AG367" s="106"/>
      <c r="AH367" s="106"/>
      <c r="AI367" s="106"/>
      <c r="AJ367" s="106"/>
      <c r="AK367" s="106"/>
      <c r="AL367" s="106"/>
      <c r="AM367" s="106"/>
      <c r="AN367" s="106"/>
      <c r="AO367" s="106"/>
      <c r="AP367" s="106"/>
      <c r="AQ367" s="106"/>
      <c r="AR367" s="106"/>
      <c r="AS367" s="106"/>
      <c r="AT367" s="106"/>
      <c r="AU367" s="106"/>
    </row>
    <row r="368" spans="1:47" s="16" customFormat="1">
      <c r="A368" s="104"/>
      <c r="B368" s="103"/>
      <c r="C368" s="104"/>
      <c r="D368" s="103"/>
      <c r="E368" s="105"/>
      <c r="F368" s="105"/>
      <c r="G368" s="304"/>
      <c r="H368" s="103"/>
      <c r="I368" s="103"/>
      <c r="J368" s="96"/>
      <c r="K368" s="106"/>
      <c r="L368" s="106"/>
      <c r="M368" s="106"/>
      <c r="N368" s="106"/>
      <c r="O368" s="106"/>
      <c r="P368" s="106"/>
      <c r="Q368" s="106"/>
      <c r="R368" s="106"/>
      <c r="S368" s="106"/>
      <c r="T368" s="106"/>
      <c r="U368" s="106"/>
      <c r="V368" s="106"/>
      <c r="W368" s="106"/>
      <c r="X368" s="106"/>
      <c r="Y368" s="106"/>
      <c r="Z368" s="106"/>
      <c r="AA368" s="106"/>
      <c r="AB368" s="106"/>
      <c r="AC368" s="106"/>
      <c r="AD368" s="106"/>
      <c r="AE368" s="106"/>
      <c r="AF368" s="106"/>
      <c r="AG368" s="106"/>
      <c r="AH368" s="106"/>
      <c r="AI368" s="106"/>
      <c r="AJ368" s="106"/>
      <c r="AK368" s="106"/>
      <c r="AL368" s="106"/>
      <c r="AM368" s="106"/>
      <c r="AN368" s="106"/>
      <c r="AO368" s="106"/>
      <c r="AP368" s="106"/>
      <c r="AQ368" s="106"/>
      <c r="AR368" s="106"/>
      <c r="AS368" s="106"/>
      <c r="AT368" s="106"/>
      <c r="AU368" s="106"/>
    </row>
    <row r="369" spans="1:47" s="16" customFormat="1">
      <c r="A369" s="104"/>
      <c r="B369" s="103"/>
      <c r="C369" s="104"/>
      <c r="D369" s="103"/>
      <c r="E369" s="105"/>
      <c r="F369" s="105"/>
      <c r="G369" s="304"/>
      <c r="H369" s="103"/>
      <c r="I369" s="103"/>
      <c r="J369" s="96"/>
      <c r="K369" s="106"/>
      <c r="L369" s="106"/>
      <c r="M369" s="106"/>
      <c r="N369" s="106"/>
      <c r="O369" s="106"/>
      <c r="P369" s="106"/>
      <c r="Q369" s="106"/>
      <c r="R369" s="106"/>
      <c r="S369" s="106"/>
      <c r="T369" s="106"/>
      <c r="U369" s="106"/>
      <c r="V369" s="106"/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  <c r="AG369" s="106"/>
      <c r="AH369" s="106"/>
      <c r="AI369" s="106"/>
      <c r="AJ369" s="106"/>
      <c r="AK369" s="106"/>
      <c r="AL369" s="106"/>
      <c r="AM369" s="106"/>
      <c r="AN369" s="106"/>
      <c r="AO369" s="106"/>
      <c r="AP369" s="106"/>
      <c r="AQ369" s="106"/>
      <c r="AR369" s="106"/>
      <c r="AS369" s="106"/>
      <c r="AT369" s="106"/>
      <c r="AU369" s="106"/>
    </row>
    <row r="370" spans="1:47" s="16" customFormat="1">
      <c r="A370" s="104"/>
      <c r="B370" s="103"/>
      <c r="C370" s="104"/>
      <c r="D370" s="103"/>
      <c r="E370" s="105"/>
      <c r="F370" s="105"/>
      <c r="G370" s="304"/>
      <c r="H370" s="103"/>
      <c r="I370" s="103"/>
      <c r="J370" s="96"/>
      <c r="K370" s="106"/>
      <c r="L370" s="106"/>
      <c r="M370" s="106"/>
      <c r="N370" s="106"/>
      <c r="O370" s="106"/>
      <c r="P370" s="106"/>
      <c r="Q370" s="106"/>
      <c r="R370" s="106"/>
      <c r="S370" s="106"/>
      <c r="T370" s="106"/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  <c r="AG370" s="106"/>
      <c r="AH370" s="106"/>
      <c r="AI370" s="106"/>
      <c r="AJ370" s="106"/>
      <c r="AK370" s="106"/>
      <c r="AL370" s="106"/>
      <c r="AM370" s="106"/>
      <c r="AN370" s="106"/>
      <c r="AO370" s="106"/>
      <c r="AP370" s="106"/>
      <c r="AQ370" s="106"/>
      <c r="AR370" s="106"/>
      <c r="AS370" s="106"/>
      <c r="AT370" s="106"/>
      <c r="AU370" s="106"/>
    </row>
    <row r="371" spans="1:47" s="16" customFormat="1">
      <c r="A371" s="104"/>
      <c r="B371" s="103"/>
      <c r="C371" s="104"/>
      <c r="D371" s="103"/>
      <c r="E371" s="105"/>
      <c r="F371" s="105"/>
      <c r="G371" s="304"/>
      <c r="H371" s="103"/>
      <c r="I371" s="103"/>
      <c r="J371" s="96"/>
      <c r="K371" s="106"/>
      <c r="L371" s="106"/>
      <c r="M371" s="106"/>
      <c r="N371" s="106"/>
      <c r="O371" s="106"/>
      <c r="P371" s="106"/>
      <c r="Q371" s="106"/>
      <c r="R371" s="106"/>
      <c r="S371" s="106"/>
      <c r="T371" s="106"/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  <c r="AG371" s="106"/>
      <c r="AH371" s="106"/>
      <c r="AI371" s="106"/>
      <c r="AJ371" s="106"/>
      <c r="AK371" s="106"/>
      <c r="AL371" s="106"/>
      <c r="AM371" s="106"/>
      <c r="AN371" s="106"/>
      <c r="AO371" s="106"/>
      <c r="AP371" s="106"/>
      <c r="AQ371" s="106"/>
      <c r="AR371" s="106"/>
      <c r="AS371" s="106"/>
      <c r="AT371" s="106"/>
      <c r="AU371" s="106"/>
    </row>
    <row r="372" spans="1:47" s="16" customFormat="1">
      <c r="A372" s="104"/>
      <c r="B372" s="103"/>
      <c r="C372" s="104"/>
      <c r="D372" s="103"/>
      <c r="E372" s="105"/>
      <c r="F372" s="105"/>
      <c r="G372" s="304"/>
      <c r="H372" s="103"/>
      <c r="I372" s="103"/>
      <c r="J372" s="96"/>
      <c r="K372" s="106"/>
      <c r="L372" s="106"/>
      <c r="M372" s="106"/>
      <c r="N372" s="106"/>
      <c r="O372" s="106"/>
      <c r="P372" s="106"/>
      <c r="Q372" s="106"/>
      <c r="R372" s="106"/>
      <c r="S372" s="106"/>
      <c r="T372" s="106"/>
      <c r="U372" s="106"/>
      <c r="V372" s="106"/>
      <c r="W372" s="106"/>
      <c r="X372" s="106"/>
      <c r="Y372" s="106"/>
      <c r="Z372" s="106"/>
      <c r="AA372" s="106"/>
      <c r="AB372" s="106"/>
      <c r="AC372" s="106"/>
      <c r="AD372" s="106"/>
      <c r="AE372" s="106"/>
      <c r="AF372" s="106"/>
      <c r="AG372" s="106"/>
      <c r="AH372" s="106"/>
      <c r="AI372" s="106"/>
      <c r="AJ372" s="106"/>
      <c r="AK372" s="106"/>
      <c r="AL372" s="106"/>
      <c r="AM372" s="106"/>
      <c r="AN372" s="106"/>
      <c r="AO372" s="106"/>
      <c r="AP372" s="106"/>
      <c r="AQ372" s="106"/>
      <c r="AR372" s="106"/>
      <c r="AS372" s="106"/>
      <c r="AT372" s="106"/>
      <c r="AU372" s="106"/>
    </row>
    <row r="373" spans="1:47" s="16" customFormat="1">
      <c r="A373" s="104"/>
      <c r="B373" s="103"/>
      <c r="C373" s="104"/>
      <c r="D373" s="103"/>
      <c r="E373" s="105"/>
      <c r="F373" s="105"/>
      <c r="G373" s="304"/>
      <c r="H373" s="103"/>
      <c r="I373" s="103"/>
      <c r="J373" s="96"/>
      <c r="K373" s="106"/>
      <c r="L373" s="106"/>
      <c r="M373" s="106"/>
      <c r="N373" s="106"/>
      <c r="O373" s="106"/>
      <c r="P373" s="106"/>
      <c r="Q373" s="106"/>
      <c r="R373" s="106"/>
      <c r="S373" s="106"/>
      <c r="T373" s="106"/>
      <c r="U373" s="106"/>
      <c r="V373" s="106"/>
      <c r="W373" s="106"/>
      <c r="X373" s="106"/>
      <c r="Y373" s="106"/>
      <c r="Z373" s="106"/>
      <c r="AA373" s="106"/>
      <c r="AB373" s="106"/>
      <c r="AC373" s="106"/>
      <c r="AD373" s="106"/>
      <c r="AE373" s="106"/>
      <c r="AF373" s="106"/>
      <c r="AG373" s="106"/>
      <c r="AH373" s="106"/>
      <c r="AI373" s="106"/>
      <c r="AJ373" s="106"/>
      <c r="AK373" s="106"/>
      <c r="AL373" s="106"/>
      <c r="AM373" s="106"/>
      <c r="AN373" s="106"/>
      <c r="AO373" s="106"/>
      <c r="AP373" s="106"/>
      <c r="AQ373" s="106"/>
      <c r="AR373" s="106"/>
      <c r="AS373" s="106"/>
      <c r="AT373" s="106"/>
      <c r="AU373" s="106"/>
    </row>
    <row r="374" spans="1:47" s="16" customFormat="1">
      <c r="A374" s="104"/>
      <c r="B374" s="103"/>
      <c r="C374" s="104"/>
      <c r="D374" s="103"/>
      <c r="E374" s="105"/>
      <c r="F374" s="105"/>
      <c r="G374" s="304"/>
      <c r="H374" s="103"/>
      <c r="I374" s="103"/>
      <c r="J374" s="96"/>
      <c r="K374" s="106"/>
      <c r="L374" s="106"/>
      <c r="M374" s="106"/>
      <c r="N374" s="106"/>
      <c r="O374" s="106"/>
      <c r="P374" s="106"/>
      <c r="Q374" s="106"/>
      <c r="R374" s="106"/>
      <c r="S374" s="106"/>
      <c r="T374" s="106"/>
      <c r="U374" s="106"/>
      <c r="V374" s="106"/>
      <c r="W374" s="106"/>
      <c r="X374" s="106"/>
      <c r="Y374" s="106"/>
      <c r="Z374" s="106"/>
      <c r="AA374" s="106"/>
      <c r="AB374" s="106"/>
      <c r="AC374" s="106"/>
      <c r="AD374" s="106"/>
      <c r="AE374" s="106"/>
      <c r="AF374" s="106"/>
      <c r="AG374" s="106"/>
      <c r="AH374" s="106"/>
      <c r="AI374" s="106"/>
      <c r="AJ374" s="106"/>
      <c r="AK374" s="106"/>
      <c r="AL374" s="106"/>
      <c r="AM374" s="106"/>
      <c r="AN374" s="106"/>
      <c r="AO374" s="106"/>
      <c r="AP374" s="106"/>
      <c r="AQ374" s="106"/>
      <c r="AR374" s="106"/>
      <c r="AS374" s="106"/>
      <c r="AT374" s="106"/>
      <c r="AU374" s="106"/>
    </row>
    <row r="375" spans="1:47" s="16" customFormat="1">
      <c r="A375" s="104"/>
      <c r="B375" s="103"/>
      <c r="C375" s="104"/>
      <c r="D375" s="103"/>
      <c r="E375" s="105"/>
      <c r="F375" s="105"/>
      <c r="G375" s="304"/>
      <c r="H375" s="103"/>
      <c r="I375" s="103"/>
      <c r="J375" s="96"/>
      <c r="K375" s="106"/>
      <c r="L375" s="106"/>
      <c r="M375" s="106"/>
      <c r="N375" s="106"/>
      <c r="O375" s="106"/>
      <c r="P375" s="106"/>
      <c r="Q375" s="106"/>
      <c r="R375" s="106"/>
      <c r="S375" s="106"/>
      <c r="T375" s="106"/>
      <c r="U375" s="106"/>
      <c r="V375" s="106"/>
      <c r="W375" s="106"/>
      <c r="X375" s="106"/>
      <c r="Y375" s="106"/>
      <c r="Z375" s="106"/>
      <c r="AA375" s="106"/>
      <c r="AB375" s="106"/>
      <c r="AC375" s="106"/>
      <c r="AD375" s="106"/>
      <c r="AE375" s="106"/>
      <c r="AF375" s="106"/>
      <c r="AG375" s="106"/>
      <c r="AH375" s="106"/>
      <c r="AI375" s="106"/>
      <c r="AJ375" s="106"/>
      <c r="AK375" s="106"/>
      <c r="AL375" s="106"/>
      <c r="AM375" s="106"/>
      <c r="AN375" s="106"/>
      <c r="AO375" s="106"/>
      <c r="AP375" s="106"/>
      <c r="AQ375" s="106"/>
      <c r="AR375" s="106"/>
      <c r="AS375" s="106"/>
      <c r="AT375" s="106"/>
      <c r="AU375" s="106"/>
    </row>
    <row r="376" spans="1:47" s="16" customFormat="1">
      <c r="A376" s="104"/>
      <c r="B376" s="103"/>
      <c r="C376" s="104"/>
      <c r="D376" s="103"/>
      <c r="E376" s="105"/>
      <c r="F376" s="105"/>
      <c r="G376" s="304"/>
      <c r="H376" s="103"/>
      <c r="I376" s="103"/>
      <c r="J376" s="96"/>
      <c r="K376" s="106"/>
      <c r="L376" s="106"/>
      <c r="M376" s="106"/>
      <c r="N376" s="106"/>
      <c r="O376" s="106"/>
      <c r="P376" s="106"/>
      <c r="Q376" s="106"/>
      <c r="R376" s="106"/>
      <c r="S376" s="106"/>
      <c r="T376" s="106"/>
      <c r="U376" s="106"/>
      <c r="V376" s="106"/>
      <c r="W376" s="106"/>
      <c r="X376" s="106"/>
      <c r="Y376" s="106"/>
      <c r="Z376" s="106"/>
      <c r="AA376" s="106"/>
      <c r="AB376" s="106"/>
      <c r="AC376" s="106"/>
      <c r="AD376" s="106"/>
      <c r="AE376" s="106"/>
      <c r="AF376" s="106"/>
      <c r="AG376" s="106"/>
      <c r="AH376" s="106"/>
      <c r="AI376" s="106"/>
      <c r="AJ376" s="106"/>
      <c r="AK376" s="106"/>
      <c r="AL376" s="106"/>
      <c r="AM376" s="106"/>
      <c r="AN376" s="106"/>
      <c r="AO376" s="106"/>
      <c r="AP376" s="106"/>
      <c r="AQ376" s="106"/>
      <c r="AR376" s="106"/>
      <c r="AS376" s="106"/>
      <c r="AT376" s="106"/>
      <c r="AU376" s="106"/>
    </row>
    <row r="377" spans="1:47" s="16" customFormat="1">
      <c r="A377" s="104"/>
      <c r="B377" s="103"/>
      <c r="C377" s="104"/>
      <c r="D377" s="103"/>
      <c r="E377" s="105"/>
      <c r="F377" s="105"/>
      <c r="G377" s="304"/>
      <c r="H377" s="103"/>
      <c r="I377" s="103"/>
      <c r="J377" s="96"/>
      <c r="K377" s="106"/>
      <c r="L377" s="106"/>
      <c r="M377" s="106"/>
      <c r="N377" s="106"/>
      <c r="O377" s="106"/>
      <c r="P377" s="106"/>
      <c r="Q377" s="106"/>
      <c r="R377" s="106"/>
      <c r="S377" s="106"/>
      <c r="T377" s="106"/>
      <c r="U377" s="106"/>
      <c r="V377" s="106"/>
      <c r="W377" s="106"/>
      <c r="X377" s="106"/>
      <c r="Y377" s="106"/>
      <c r="Z377" s="106"/>
      <c r="AA377" s="106"/>
      <c r="AB377" s="106"/>
      <c r="AC377" s="106"/>
      <c r="AD377" s="106"/>
      <c r="AE377" s="106"/>
      <c r="AF377" s="106"/>
      <c r="AG377" s="106"/>
      <c r="AH377" s="106"/>
      <c r="AI377" s="106"/>
      <c r="AJ377" s="106"/>
      <c r="AK377" s="106"/>
      <c r="AL377" s="106"/>
      <c r="AM377" s="106"/>
      <c r="AN377" s="106"/>
      <c r="AO377" s="106"/>
      <c r="AP377" s="106"/>
      <c r="AQ377" s="106"/>
      <c r="AR377" s="106"/>
      <c r="AS377" s="106"/>
      <c r="AT377" s="106"/>
      <c r="AU377" s="106"/>
    </row>
    <row r="378" spans="1:47" s="16" customFormat="1">
      <c r="A378" s="104"/>
      <c r="B378" s="103"/>
      <c r="C378" s="104"/>
      <c r="D378" s="103"/>
      <c r="E378" s="105"/>
      <c r="F378" s="105"/>
      <c r="G378" s="304"/>
      <c r="H378" s="103"/>
      <c r="I378" s="103"/>
      <c r="J378" s="96"/>
      <c r="K378" s="106"/>
      <c r="L378" s="106"/>
      <c r="M378" s="106"/>
      <c r="N378" s="106"/>
      <c r="O378" s="106"/>
      <c r="P378" s="106"/>
      <c r="Q378" s="106"/>
      <c r="R378" s="106"/>
      <c r="S378" s="106"/>
      <c r="T378" s="106"/>
      <c r="U378" s="106"/>
      <c r="V378" s="106"/>
      <c r="W378" s="106"/>
      <c r="X378" s="106"/>
      <c r="Y378" s="106"/>
      <c r="Z378" s="106"/>
      <c r="AA378" s="106"/>
      <c r="AB378" s="106"/>
      <c r="AC378" s="106"/>
      <c r="AD378" s="106"/>
      <c r="AE378" s="106"/>
      <c r="AF378" s="106"/>
      <c r="AG378" s="106"/>
      <c r="AH378" s="106"/>
      <c r="AI378" s="106"/>
      <c r="AJ378" s="106"/>
      <c r="AK378" s="106"/>
      <c r="AL378" s="106"/>
      <c r="AM378" s="106"/>
      <c r="AN378" s="106"/>
      <c r="AO378" s="106"/>
      <c r="AP378" s="106"/>
      <c r="AQ378" s="106"/>
      <c r="AR378" s="106"/>
      <c r="AS378" s="106"/>
      <c r="AT378" s="106"/>
      <c r="AU378" s="106"/>
    </row>
    <row r="379" spans="1:47" s="16" customFormat="1">
      <c r="A379" s="104"/>
      <c r="B379" s="103"/>
      <c r="C379" s="104"/>
      <c r="D379" s="103"/>
      <c r="E379" s="105"/>
      <c r="F379" s="105"/>
      <c r="G379" s="304"/>
      <c r="H379" s="103"/>
      <c r="I379" s="103"/>
      <c r="J379" s="96"/>
      <c r="K379" s="106"/>
      <c r="L379" s="106"/>
      <c r="M379" s="106"/>
      <c r="N379" s="106"/>
      <c r="O379" s="106"/>
      <c r="P379" s="106"/>
      <c r="Q379" s="106"/>
      <c r="R379" s="106"/>
      <c r="S379" s="106"/>
      <c r="T379" s="106"/>
      <c r="U379" s="106"/>
      <c r="V379" s="106"/>
      <c r="W379" s="106"/>
      <c r="X379" s="106"/>
      <c r="Y379" s="106"/>
      <c r="Z379" s="106"/>
      <c r="AA379" s="106"/>
      <c r="AB379" s="106"/>
      <c r="AC379" s="106"/>
      <c r="AD379" s="106"/>
      <c r="AE379" s="106"/>
      <c r="AF379" s="106"/>
      <c r="AG379" s="106"/>
      <c r="AH379" s="106"/>
      <c r="AI379" s="106"/>
      <c r="AJ379" s="106"/>
      <c r="AK379" s="106"/>
      <c r="AL379" s="106"/>
      <c r="AM379" s="106"/>
      <c r="AN379" s="106"/>
      <c r="AO379" s="106"/>
      <c r="AP379" s="106"/>
      <c r="AQ379" s="106"/>
      <c r="AR379" s="106"/>
      <c r="AS379" s="106"/>
      <c r="AT379" s="106"/>
      <c r="AU379" s="106"/>
    </row>
    <row r="380" spans="1:47" s="16" customFormat="1">
      <c r="A380" s="104"/>
      <c r="B380" s="103"/>
      <c r="C380" s="104"/>
      <c r="D380" s="103"/>
      <c r="E380" s="105"/>
      <c r="F380" s="105"/>
      <c r="G380" s="304"/>
      <c r="H380" s="103"/>
      <c r="I380" s="103"/>
      <c r="J380" s="96"/>
      <c r="K380" s="106"/>
      <c r="L380" s="106"/>
      <c r="M380" s="106"/>
      <c r="N380" s="106"/>
      <c r="O380" s="106"/>
      <c r="P380" s="106"/>
      <c r="Q380" s="106"/>
      <c r="R380" s="106"/>
      <c r="S380" s="106"/>
      <c r="T380" s="106"/>
      <c r="U380" s="106"/>
      <c r="V380" s="106"/>
      <c r="W380" s="106"/>
      <c r="X380" s="106"/>
      <c r="Y380" s="106"/>
      <c r="Z380" s="106"/>
      <c r="AA380" s="106"/>
      <c r="AB380" s="106"/>
      <c r="AC380" s="106"/>
      <c r="AD380" s="106"/>
      <c r="AE380" s="106"/>
      <c r="AF380" s="106"/>
      <c r="AG380" s="106"/>
      <c r="AH380" s="106"/>
      <c r="AI380" s="106"/>
      <c r="AJ380" s="106"/>
      <c r="AK380" s="106"/>
      <c r="AL380" s="106"/>
      <c r="AM380" s="106"/>
      <c r="AN380" s="106"/>
      <c r="AO380" s="106"/>
      <c r="AP380" s="106"/>
      <c r="AQ380" s="106"/>
      <c r="AR380" s="106"/>
      <c r="AS380" s="106"/>
      <c r="AT380" s="106"/>
      <c r="AU380" s="106"/>
    </row>
    <row r="381" spans="1:47" s="16" customFormat="1">
      <c r="A381" s="104"/>
      <c r="B381" s="103"/>
      <c r="C381" s="104"/>
      <c r="D381" s="103"/>
      <c r="E381" s="105"/>
      <c r="F381" s="105"/>
      <c r="G381" s="304"/>
      <c r="H381" s="103"/>
      <c r="I381" s="103"/>
      <c r="J381" s="96"/>
      <c r="K381" s="106"/>
      <c r="L381" s="106"/>
      <c r="M381" s="106"/>
      <c r="N381" s="106"/>
      <c r="O381" s="106"/>
      <c r="P381" s="106"/>
      <c r="Q381" s="106"/>
      <c r="R381" s="106"/>
      <c r="S381" s="106"/>
      <c r="T381" s="106"/>
      <c r="U381" s="106"/>
      <c r="V381" s="106"/>
      <c r="W381" s="106"/>
      <c r="X381" s="106"/>
      <c r="Y381" s="106"/>
      <c r="Z381" s="106"/>
      <c r="AA381" s="106"/>
      <c r="AB381" s="106"/>
      <c r="AC381" s="106"/>
      <c r="AD381" s="106"/>
      <c r="AE381" s="106"/>
      <c r="AF381" s="106"/>
      <c r="AG381" s="106"/>
      <c r="AH381" s="106"/>
      <c r="AI381" s="106"/>
      <c r="AJ381" s="106"/>
      <c r="AK381" s="106"/>
      <c r="AL381" s="106"/>
      <c r="AM381" s="106"/>
      <c r="AN381" s="106"/>
      <c r="AO381" s="106"/>
      <c r="AP381" s="106"/>
      <c r="AQ381" s="106"/>
      <c r="AR381" s="106"/>
      <c r="AS381" s="106"/>
      <c r="AT381" s="106"/>
      <c r="AU381" s="106"/>
    </row>
    <row r="382" spans="1:47" s="16" customFormat="1">
      <c r="A382" s="104"/>
      <c r="B382" s="103"/>
      <c r="C382" s="104"/>
      <c r="D382" s="103"/>
      <c r="E382" s="105"/>
      <c r="F382" s="105"/>
      <c r="G382" s="304"/>
      <c r="H382" s="103"/>
      <c r="I382" s="103"/>
      <c r="J382" s="96"/>
      <c r="K382" s="106"/>
      <c r="L382" s="106"/>
      <c r="M382" s="106"/>
      <c r="N382" s="106"/>
      <c r="O382" s="106"/>
      <c r="P382" s="106"/>
      <c r="Q382" s="106"/>
      <c r="R382" s="106"/>
      <c r="S382" s="106"/>
      <c r="T382" s="106"/>
      <c r="U382" s="106"/>
      <c r="V382" s="106"/>
      <c r="W382" s="106"/>
      <c r="X382" s="106"/>
      <c r="Y382" s="106"/>
      <c r="Z382" s="106"/>
      <c r="AA382" s="106"/>
      <c r="AB382" s="106"/>
      <c r="AC382" s="106"/>
      <c r="AD382" s="106"/>
      <c r="AE382" s="106"/>
      <c r="AF382" s="106"/>
      <c r="AG382" s="106"/>
      <c r="AH382" s="106"/>
      <c r="AI382" s="106"/>
      <c r="AJ382" s="106"/>
      <c r="AK382" s="106"/>
      <c r="AL382" s="106"/>
      <c r="AM382" s="106"/>
      <c r="AN382" s="106"/>
      <c r="AO382" s="106"/>
      <c r="AP382" s="106"/>
      <c r="AQ382" s="106"/>
      <c r="AR382" s="106"/>
      <c r="AS382" s="106"/>
      <c r="AT382" s="106"/>
      <c r="AU382" s="106"/>
    </row>
    <row r="383" spans="1:47" s="16" customFormat="1">
      <c r="A383" s="104"/>
      <c r="B383" s="103"/>
      <c r="C383" s="104"/>
      <c r="D383" s="103"/>
      <c r="E383" s="105"/>
      <c r="F383" s="105"/>
      <c r="G383" s="304"/>
      <c r="H383" s="103"/>
      <c r="I383" s="103"/>
      <c r="J383" s="96"/>
      <c r="K383" s="106"/>
      <c r="L383" s="106"/>
      <c r="M383" s="106"/>
      <c r="N383" s="106"/>
      <c r="O383" s="106"/>
      <c r="P383" s="106"/>
      <c r="Q383" s="106"/>
      <c r="R383" s="106"/>
      <c r="S383" s="106"/>
      <c r="T383" s="106"/>
      <c r="U383" s="106"/>
      <c r="V383" s="106"/>
      <c r="W383" s="106"/>
      <c r="X383" s="106"/>
      <c r="Y383" s="106"/>
      <c r="Z383" s="106"/>
      <c r="AA383" s="106"/>
      <c r="AB383" s="106"/>
      <c r="AC383" s="106"/>
      <c r="AD383" s="106"/>
      <c r="AE383" s="106"/>
      <c r="AF383" s="106"/>
      <c r="AG383" s="106"/>
      <c r="AH383" s="106"/>
      <c r="AI383" s="106"/>
      <c r="AJ383" s="106"/>
      <c r="AK383" s="106"/>
      <c r="AL383" s="106"/>
      <c r="AM383" s="106"/>
      <c r="AN383" s="106"/>
      <c r="AO383" s="106"/>
      <c r="AP383" s="106"/>
      <c r="AQ383" s="106"/>
      <c r="AR383" s="106"/>
      <c r="AS383" s="106"/>
      <c r="AT383" s="106"/>
      <c r="AU383" s="106"/>
    </row>
    <row r="384" spans="1:47" s="16" customFormat="1">
      <c r="A384" s="104"/>
      <c r="B384" s="103"/>
      <c r="C384" s="104"/>
      <c r="D384" s="103"/>
      <c r="E384" s="105"/>
      <c r="F384" s="105"/>
      <c r="G384" s="304"/>
      <c r="H384" s="103"/>
      <c r="I384" s="103"/>
      <c r="J384" s="96"/>
      <c r="K384" s="106"/>
      <c r="L384" s="106"/>
      <c r="M384" s="106"/>
      <c r="N384" s="106"/>
      <c r="O384" s="106"/>
      <c r="P384" s="106"/>
      <c r="Q384" s="106"/>
      <c r="R384" s="106"/>
      <c r="S384" s="106"/>
      <c r="T384" s="106"/>
      <c r="U384" s="106"/>
      <c r="V384" s="106"/>
      <c r="W384" s="106"/>
      <c r="X384" s="106"/>
      <c r="Y384" s="106"/>
      <c r="Z384" s="106"/>
      <c r="AA384" s="106"/>
      <c r="AB384" s="106"/>
      <c r="AC384" s="106"/>
      <c r="AD384" s="106"/>
      <c r="AE384" s="106"/>
      <c r="AF384" s="106"/>
      <c r="AG384" s="106"/>
      <c r="AH384" s="106"/>
      <c r="AI384" s="106"/>
      <c r="AJ384" s="106"/>
      <c r="AK384" s="106"/>
      <c r="AL384" s="106"/>
      <c r="AM384" s="106"/>
      <c r="AN384" s="106"/>
      <c r="AO384" s="106"/>
      <c r="AP384" s="106"/>
      <c r="AQ384" s="106"/>
      <c r="AR384" s="106"/>
      <c r="AS384" s="106"/>
      <c r="AT384" s="106"/>
      <c r="AU384" s="106"/>
    </row>
    <row r="385" spans="1:47" s="16" customFormat="1">
      <c r="A385" s="104"/>
      <c r="B385" s="103"/>
      <c r="C385" s="104"/>
      <c r="D385" s="103"/>
      <c r="E385" s="105"/>
      <c r="F385" s="105"/>
      <c r="G385" s="304"/>
      <c r="H385" s="103"/>
      <c r="I385" s="103"/>
      <c r="J385" s="96"/>
      <c r="K385" s="106"/>
      <c r="L385" s="106"/>
      <c r="M385" s="106"/>
      <c r="N385" s="106"/>
      <c r="O385" s="106"/>
      <c r="P385" s="106"/>
      <c r="Q385" s="106"/>
      <c r="R385" s="106"/>
      <c r="S385" s="106"/>
      <c r="T385" s="106"/>
      <c r="U385" s="106"/>
      <c r="V385" s="106"/>
      <c r="W385" s="106"/>
      <c r="X385" s="106"/>
      <c r="Y385" s="106"/>
      <c r="Z385" s="106"/>
      <c r="AA385" s="106"/>
      <c r="AB385" s="106"/>
      <c r="AC385" s="106"/>
      <c r="AD385" s="106"/>
      <c r="AE385" s="106"/>
      <c r="AF385" s="106"/>
      <c r="AG385" s="106"/>
      <c r="AH385" s="106"/>
      <c r="AI385" s="106"/>
      <c r="AJ385" s="106"/>
      <c r="AK385" s="106"/>
      <c r="AL385" s="106"/>
      <c r="AM385" s="106"/>
      <c r="AN385" s="106"/>
      <c r="AO385" s="106"/>
      <c r="AP385" s="106"/>
      <c r="AQ385" s="106"/>
      <c r="AR385" s="106"/>
      <c r="AS385" s="106"/>
      <c r="AT385" s="106"/>
      <c r="AU385" s="106"/>
    </row>
    <row r="386" spans="1:47" s="16" customFormat="1">
      <c r="A386" s="104"/>
      <c r="B386" s="103"/>
      <c r="C386" s="104"/>
      <c r="D386" s="103"/>
      <c r="E386" s="105"/>
      <c r="F386" s="105"/>
      <c r="G386" s="304"/>
      <c r="H386" s="103"/>
      <c r="I386" s="103"/>
      <c r="J386" s="96"/>
      <c r="K386" s="106"/>
      <c r="L386" s="106"/>
      <c r="M386" s="106"/>
      <c r="N386" s="106"/>
      <c r="O386" s="106"/>
      <c r="P386" s="106"/>
      <c r="Q386" s="106"/>
      <c r="R386" s="106"/>
      <c r="S386" s="106"/>
      <c r="T386" s="106"/>
      <c r="U386" s="106"/>
      <c r="V386" s="106"/>
      <c r="W386" s="106"/>
      <c r="X386" s="106"/>
      <c r="Y386" s="106"/>
      <c r="Z386" s="106"/>
      <c r="AA386" s="106"/>
      <c r="AB386" s="106"/>
      <c r="AC386" s="106"/>
      <c r="AD386" s="106"/>
      <c r="AE386" s="106"/>
      <c r="AF386" s="106"/>
      <c r="AG386" s="106"/>
      <c r="AH386" s="106"/>
      <c r="AI386" s="106"/>
      <c r="AJ386" s="106"/>
      <c r="AK386" s="106"/>
      <c r="AL386" s="106"/>
      <c r="AM386" s="106"/>
      <c r="AN386" s="106"/>
      <c r="AO386" s="106"/>
      <c r="AP386" s="106"/>
      <c r="AQ386" s="106"/>
      <c r="AR386" s="106"/>
      <c r="AS386" s="106"/>
      <c r="AT386" s="106"/>
      <c r="AU386" s="106"/>
    </row>
    <row r="387" spans="1:47" s="16" customFormat="1">
      <c r="A387" s="104"/>
      <c r="B387" s="103"/>
      <c r="C387" s="104"/>
      <c r="D387" s="103"/>
      <c r="E387" s="105"/>
      <c r="F387" s="105"/>
      <c r="G387" s="304"/>
      <c r="H387" s="103"/>
      <c r="I387" s="103"/>
      <c r="J387" s="96"/>
      <c r="K387" s="106"/>
      <c r="L387" s="106"/>
      <c r="M387" s="106"/>
      <c r="N387" s="106"/>
      <c r="O387" s="106"/>
      <c r="P387" s="106"/>
      <c r="Q387" s="106"/>
      <c r="R387" s="106"/>
      <c r="S387" s="106"/>
      <c r="T387" s="106"/>
      <c r="U387" s="106"/>
      <c r="V387" s="106"/>
      <c r="W387" s="106"/>
      <c r="X387" s="106"/>
      <c r="Y387" s="106"/>
      <c r="Z387" s="106"/>
      <c r="AA387" s="106"/>
      <c r="AB387" s="106"/>
      <c r="AC387" s="106"/>
      <c r="AD387" s="106"/>
      <c r="AE387" s="106"/>
      <c r="AF387" s="106"/>
      <c r="AG387" s="106"/>
      <c r="AH387" s="106"/>
      <c r="AI387" s="106"/>
      <c r="AJ387" s="106"/>
      <c r="AK387" s="106"/>
      <c r="AL387" s="106"/>
      <c r="AM387" s="106"/>
      <c r="AN387" s="106"/>
      <c r="AO387" s="106"/>
      <c r="AP387" s="106"/>
      <c r="AQ387" s="106"/>
      <c r="AR387" s="106"/>
      <c r="AS387" s="106"/>
      <c r="AT387" s="106"/>
      <c r="AU387" s="106"/>
    </row>
    <row r="388" spans="1:47" s="16" customFormat="1">
      <c r="A388" s="104"/>
      <c r="B388" s="103"/>
      <c r="C388" s="104"/>
      <c r="D388" s="103"/>
      <c r="E388" s="105"/>
      <c r="F388" s="105"/>
      <c r="G388" s="304"/>
      <c r="H388" s="103"/>
      <c r="I388" s="103"/>
      <c r="J388" s="96"/>
      <c r="K388" s="106"/>
      <c r="L388" s="106"/>
      <c r="M388" s="106"/>
      <c r="N388" s="106"/>
      <c r="O388" s="106"/>
      <c r="P388" s="106"/>
      <c r="Q388" s="106"/>
      <c r="R388" s="106"/>
      <c r="S388" s="106"/>
      <c r="T388" s="106"/>
      <c r="U388" s="106"/>
      <c r="V388" s="106"/>
      <c r="W388" s="106"/>
      <c r="X388" s="106"/>
      <c r="Y388" s="106"/>
      <c r="Z388" s="106"/>
      <c r="AA388" s="106"/>
      <c r="AB388" s="106"/>
      <c r="AC388" s="106"/>
      <c r="AD388" s="106"/>
      <c r="AE388" s="106"/>
      <c r="AF388" s="106"/>
      <c r="AG388" s="106"/>
      <c r="AH388" s="106"/>
      <c r="AI388" s="106"/>
      <c r="AJ388" s="106"/>
      <c r="AK388" s="106"/>
      <c r="AL388" s="106"/>
      <c r="AM388" s="106"/>
      <c r="AN388" s="106"/>
      <c r="AO388" s="106"/>
      <c r="AP388" s="106"/>
      <c r="AQ388" s="106"/>
      <c r="AR388" s="106"/>
      <c r="AS388" s="106"/>
      <c r="AT388" s="106"/>
      <c r="AU388" s="106"/>
    </row>
    <row r="389" spans="1:47" s="16" customFormat="1">
      <c r="A389" s="104"/>
      <c r="B389" s="103"/>
      <c r="C389" s="104"/>
      <c r="D389" s="103"/>
      <c r="E389" s="105"/>
      <c r="F389" s="105"/>
      <c r="G389" s="304"/>
      <c r="H389" s="103"/>
      <c r="I389" s="103"/>
      <c r="J389" s="96"/>
      <c r="K389" s="106"/>
      <c r="L389" s="106"/>
      <c r="M389" s="106"/>
      <c r="N389" s="106"/>
      <c r="O389" s="106"/>
      <c r="P389" s="106"/>
      <c r="Q389" s="106"/>
      <c r="R389" s="106"/>
      <c r="S389" s="106"/>
      <c r="T389" s="106"/>
      <c r="U389" s="106"/>
      <c r="V389" s="106"/>
      <c r="W389" s="106"/>
      <c r="X389" s="106"/>
      <c r="Y389" s="106"/>
      <c r="Z389" s="106"/>
      <c r="AA389" s="106"/>
      <c r="AB389" s="106"/>
      <c r="AC389" s="106"/>
      <c r="AD389" s="106"/>
      <c r="AE389" s="106"/>
      <c r="AF389" s="106"/>
      <c r="AG389" s="106"/>
      <c r="AH389" s="106"/>
      <c r="AI389" s="106"/>
      <c r="AJ389" s="106"/>
      <c r="AK389" s="106"/>
      <c r="AL389" s="106"/>
      <c r="AM389" s="106"/>
      <c r="AN389" s="106"/>
      <c r="AO389" s="106"/>
      <c r="AP389" s="106"/>
      <c r="AQ389" s="106"/>
      <c r="AR389" s="106"/>
      <c r="AS389" s="106"/>
      <c r="AT389" s="106"/>
      <c r="AU389" s="106"/>
    </row>
    <row r="390" spans="1:47" s="16" customFormat="1">
      <c r="A390" s="104"/>
      <c r="B390" s="103"/>
      <c r="C390" s="104"/>
      <c r="D390" s="103"/>
      <c r="E390" s="105"/>
      <c r="F390" s="105"/>
      <c r="G390" s="304"/>
      <c r="H390" s="103"/>
      <c r="I390" s="103"/>
      <c r="J390" s="96"/>
      <c r="K390" s="106"/>
      <c r="L390" s="106"/>
      <c r="M390" s="106"/>
      <c r="N390" s="106"/>
      <c r="O390" s="106"/>
      <c r="P390" s="106"/>
      <c r="Q390" s="106"/>
      <c r="R390" s="106"/>
      <c r="S390" s="106"/>
      <c r="T390" s="106"/>
      <c r="U390" s="106"/>
      <c r="V390" s="106"/>
      <c r="W390" s="106"/>
      <c r="X390" s="106"/>
      <c r="Y390" s="106"/>
      <c r="Z390" s="106"/>
      <c r="AA390" s="106"/>
      <c r="AB390" s="106"/>
      <c r="AC390" s="106"/>
      <c r="AD390" s="106"/>
      <c r="AE390" s="106"/>
      <c r="AF390" s="106"/>
      <c r="AG390" s="106"/>
      <c r="AH390" s="106"/>
      <c r="AI390" s="106"/>
      <c r="AJ390" s="106"/>
      <c r="AK390" s="106"/>
      <c r="AL390" s="106"/>
      <c r="AM390" s="106"/>
      <c r="AN390" s="106"/>
      <c r="AO390" s="106"/>
      <c r="AP390" s="106"/>
      <c r="AQ390" s="106"/>
      <c r="AR390" s="106"/>
      <c r="AS390" s="106"/>
      <c r="AT390" s="106"/>
      <c r="AU390" s="106"/>
    </row>
    <row r="391" spans="1:47" s="16" customFormat="1">
      <c r="A391" s="104"/>
      <c r="B391" s="103"/>
      <c r="C391" s="104"/>
      <c r="D391" s="103"/>
      <c r="E391" s="105"/>
      <c r="F391" s="105"/>
      <c r="G391" s="304"/>
      <c r="H391" s="103"/>
      <c r="I391" s="103"/>
      <c r="J391" s="96"/>
      <c r="K391" s="106"/>
      <c r="L391" s="106"/>
      <c r="M391" s="106"/>
      <c r="N391" s="106"/>
      <c r="O391" s="106"/>
      <c r="P391" s="106"/>
      <c r="Q391" s="106"/>
      <c r="R391" s="106"/>
      <c r="S391" s="106"/>
      <c r="T391" s="106"/>
      <c r="U391" s="106"/>
      <c r="V391" s="106"/>
      <c r="W391" s="106"/>
      <c r="X391" s="106"/>
      <c r="Y391" s="106"/>
      <c r="Z391" s="106"/>
      <c r="AA391" s="106"/>
      <c r="AB391" s="106"/>
      <c r="AC391" s="106"/>
      <c r="AD391" s="106"/>
      <c r="AE391" s="106"/>
      <c r="AF391" s="106"/>
      <c r="AG391" s="106"/>
      <c r="AH391" s="106"/>
      <c r="AI391" s="106"/>
      <c r="AJ391" s="106"/>
      <c r="AK391" s="106"/>
      <c r="AL391" s="106"/>
      <c r="AM391" s="106"/>
      <c r="AN391" s="106"/>
      <c r="AO391" s="106"/>
      <c r="AP391" s="106"/>
      <c r="AQ391" s="106"/>
      <c r="AR391" s="106"/>
      <c r="AS391" s="106"/>
      <c r="AT391" s="106"/>
      <c r="AU391" s="106"/>
    </row>
    <row r="392" spans="1:47" s="16" customFormat="1">
      <c r="A392" s="104"/>
      <c r="B392" s="103"/>
      <c r="C392" s="104"/>
      <c r="D392" s="103"/>
      <c r="E392" s="105"/>
      <c r="F392" s="105"/>
      <c r="G392" s="304"/>
      <c r="H392" s="103"/>
      <c r="I392" s="103"/>
      <c r="J392" s="96"/>
      <c r="K392" s="106"/>
      <c r="L392" s="106"/>
      <c r="M392" s="106"/>
      <c r="N392" s="106"/>
      <c r="O392" s="106"/>
      <c r="P392" s="106"/>
      <c r="Q392" s="106"/>
      <c r="R392" s="106"/>
      <c r="S392" s="106"/>
      <c r="T392" s="106"/>
      <c r="U392" s="106"/>
      <c r="V392" s="106"/>
      <c r="W392" s="106"/>
      <c r="X392" s="106"/>
      <c r="Y392" s="106"/>
      <c r="Z392" s="106"/>
      <c r="AA392" s="106"/>
      <c r="AB392" s="106"/>
      <c r="AC392" s="106"/>
      <c r="AD392" s="106"/>
      <c r="AE392" s="106"/>
      <c r="AF392" s="106"/>
      <c r="AG392" s="106"/>
      <c r="AH392" s="106"/>
      <c r="AI392" s="106"/>
      <c r="AJ392" s="106"/>
      <c r="AK392" s="106"/>
      <c r="AL392" s="106"/>
      <c r="AM392" s="106"/>
      <c r="AN392" s="106"/>
      <c r="AO392" s="106"/>
      <c r="AP392" s="106"/>
      <c r="AQ392" s="106"/>
      <c r="AR392" s="106"/>
      <c r="AS392" s="106"/>
      <c r="AT392" s="106"/>
      <c r="AU392" s="106"/>
    </row>
    <row r="393" spans="1:47" s="16" customFormat="1">
      <c r="A393" s="104"/>
      <c r="B393" s="103"/>
      <c r="C393" s="104"/>
      <c r="D393" s="103"/>
      <c r="E393" s="105"/>
      <c r="F393" s="105"/>
      <c r="G393" s="304"/>
      <c r="H393" s="103"/>
      <c r="I393" s="103"/>
      <c r="J393" s="96"/>
      <c r="K393" s="106"/>
      <c r="L393" s="106"/>
      <c r="M393" s="106"/>
      <c r="N393" s="106"/>
      <c r="O393" s="106"/>
      <c r="P393" s="106"/>
      <c r="Q393" s="106"/>
      <c r="R393" s="106"/>
      <c r="S393" s="106"/>
      <c r="T393" s="106"/>
      <c r="U393" s="106"/>
      <c r="V393" s="106"/>
      <c r="W393" s="106"/>
      <c r="X393" s="106"/>
      <c r="Y393" s="106"/>
      <c r="Z393" s="106"/>
      <c r="AA393" s="106"/>
      <c r="AB393" s="106"/>
      <c r="AC393" s="106"/>
      <c r="AD393" s="106"/>
      <c r="AE393" s="106"/>
      <c r="AF393" s="106"/>
      <c r="AG393" s="106"/>
      <c r="AH393" s="106"/>
      <c r="AI393" s="106"/>
      <c r="AJ393" s="106"/>
      <c r="AK393" s="106"/>
      <c r="AL393" s="106"/>
      <c r="AM393" s="106"/>
      <c r="AN393" s="106"/>
      <c r="AO393" s="106"/>
      <c r="AP393" s="106"/>
      <c r="AQ393" s="106"/>
      <c r="AR393" s="106"/>
      <c r="AS393" s="106"/>
      <c r="AT393" s="106"/>
      <c r="AU393" s="106"/>
    </row>
    <row r="394" spans="1:47" s="16" customFormat="1">
      <c r="A394" s="104"/>
      <c r="B394" s="103"/>
      <c r="C394" s="104"/>
      <c r="D394" s="103"/>
      <c r="E394" s="105"/>
      <c r="F394" s="105"/>
      <c r="G394" s="304"/>
      <c r="H394" s="103"/>
      <c r="I394" s="103"/>
      <c r="J394" s="96"/>
      <c r="K394" s="106"/>
      <c r="L394" s="106"/>
      <c r="M394" s="106"/>
      <c r="N394" s="106"/>
      <c r="O394" s="106"/>
      <c r="P394" s="106"/>
      <c r="Q394" s="106"/>
      <c r="R394" s="106"/>
      <c r="S394" s="106"/>
      <c r="T394" s="106"/>
      <c r="U394" s="106"/>
      <c r="V394" s="106"/>
      <c r="W394" s="106"/>
      <c r="X394" s="106"/>
      <c r="Y394" s="106"/>
      <c r="Z394" s="106"/>
      <c r="AA394" s="106"/>
      <c r="AB394" s="106"/>
      <c r="AC394" s="106"/>
      <c r="AD394" s="106"/>
      <c r="AE394" s="106"/>
      <c r="AF394" s="106"/>
      <c r="AG394" s="106"/>
      <c r="AH394" s="106"/>
      <c r="AI394" s="106"/>
      <c r="AJ394" s="106"/>
      <c r="AK394" s="106"/>
      <c r="AL394" s="106"/>
      <c r="AM394" s="106"/>
      <c r="AN394" s="106"/>
      <c r="AO394" s="106"/>
      <c r="AP394" s="106"/>
      <c r="AQ394" s="106"/>
      <c r="AR394" s="106"/>
      <c r="AS394" s="106"/>
      <c r="AT394" s="106"/>
      <c r="AU394" s="106"/>
    </row>
    <row r="395" spans="1:47" s="16" customFormat="1">
      <c r="A395" s="104"/>
      <c r="B395" s="103"/>
      <c r="C395" s="104"/>
      <c r="D395" s="103"/>
      <c r="E395" s="105"/>
      <c r="F395" s="105"/>
      <c r="G395" s="304"/>
      <c r="H395" s="103"/>
      <c r="I395" s="103"/>
      <c r="J395" s="96"/>
      <c r="K395" s="106"/>
      <c r="L395" s="106"/>
      <c r="M395" s="106"/>
      <c r="N395" s="106"/>
      <c r="O395" s="106"/>
      <c r="P395" s="106"/>
      <c r="Q395" s="106"/>
      <c r="R395" s="106"/>
      <c r="S395" s="106"/>
      <c r="T395" s="106"/>
      <c r="U395" s="106"/>
      <c r="V395" s="106"/>
      <c r="W395" s="106"/>
      <c r="X395" s="106"/>
      <c r="Y395" s="106"/>
      <c r="Z395" s="106"/>
      <c r="AA395" s="106"/>
      <c r="AB395" s="106"/>
      <c r="AC395" s="106"/>
      <c r="AD395" s="106"/>
      <c r="AE395" s="106"/>
      <c r="AF395" s="106"/>
      <c r="AG395" s="106"/>
      <c r="AH395" s="106"/>
      <c r="AI395" s="106"/>
      <c r="AJ395" s="106"/>
      <c r="AK395" s="106"/>
      <c r="AL395" s="106"/>
      <c r="AM395" s="106"/>
      <c r="AN395" s="106"/>
      <c r="AO395" s="106"/>
      <c r="AP395" s="106"/>
      <c r="AQ395" s="106"/>
      <c r="AR395" s="106"/>
      <c r="AS395" s="106"/>
      <c r="AT395" s="106"/>
      <c r="AU395" s="106"/>
    </row>
    <row r="396" spans="1:47" s="16" customFormat="1">
      <c r="A396" s="104"/>
      <c r="B396" s="103"/>
      <c r="C396" s="104"/>
      <c r="D396" s="103"/>
      <c r="E396" s="105"/>
      <c r="F396" s="105"/>
      <c r="G396" s="304"/>
      <c r="H396" s="103"/>
      <c r="I396" s="103"/>
      <c r="J396" s="96"/>
      <c r="K396" s="106"/>
      <c r="L396" s="106"/>
      <c r="M396" s="106"/>
      <c r="N396" s="106"/>
      <c r="O396" s="106"/>
      <c r="P396" s="106"/>
      <c r="Q396" s="106"/>
      <c r="R396" s="106"/>
      <c r="S396" s="106"/>
      <c r="T396" s="106"/>
      <c r="U396" s="106"/>
      <c r="V396" s="106"/>
      <c r="W396" s="106"/>
      <c r="X396" s="106"/>
      <c r="Y396" s="106"/>
      <c r="Z396" s="106"/>
      <c r="AA396" s="106"/>
      <c r="AB396" s="106"/>
      <c r="AC396" s="106"/>
      <c r="AD396" s="106"/>
      <c r="AE396" s="106"/>
      <c r="AF396" s="106"/>
      <c r="AG396" s="106"/>
      <c r="AH396" s="106"/>
      <c r="AI396" s="106"/>
      <c r="AJ396" s="106"/>
      <c r="AK396" s="106"/>
      <c r="AL396" s="106"/>
      <c r="AM396" s="106"/>
      <c r="AN396" s="106"/>
      <c r="AO396" s="106"/>
      <c r="AP396" s="106"/>
      <c r="AQ396" s="106"/>
      <c r="AR396" s="106"/>
      <c r="AS396" s="106"/>
      <c r="AT396" s="106"/>
      <c r="AU396" s="106"/>
    </row>
    <row r="397" spans="1:47" s="16" customFormat="1">
      <c r="A397" s="104"/>
      <c r="B397" s="103"/>
      <c r="C397" s="104"/>
      <c r="D397" s="103"/>
      <c r="E397" s="105"/>
      <c r="F397" s="105"/>
      <c r="G397" s="304"/>
      <c r="H397" s="103"/>
      <c r="I397" s="103"/>
      <c r="J397" s="96"/>
      <c r="K397" s="106"/>
      <c r="L397" s="106"/>
      <c r="M397" s="106"/>
      <c r="N397" s="106"/>
      <c r="O397" s="106"/>
      <c r="P397" s="106"/>
      <c r="Q397" s="106"/>
      <c r="R397" s="106"/>
      <c r="S397" s="106"/>
      <c r="T397" s="106"/>
      <c r="U397" s="106"/>
      <c r="V397" s="106"/>
      <c r="W397" s="106"/>
      <c r="X397" s="106"/>
      <c r="Y397" s="106"/>
      <c r="Z397" s="106"/>
      <c r="AA397" s="106"/>
      <c r="AB397" s="106"/>
      <c r="AC397" s="106"/>
      <c r="AD397" s="106"/>
      <c r="AE397" s="106"/>
      <c r="AF397" s="106"/>
      <c r="AG397" s="106"/>
      <c r="AH397" s="106"/>
      <c r="AI397" s="106"/>
      <c r="AJ397" s="106"/>
      <c r="AK397" s="106"/>
      <c r="AL397" s="106"/>
      <c r="AM397" s="106"/>
      <c r="AN397" s="106"/>
      <c r="AO397" s="106"/>
      <c r="AP397" s="106"/>
      <c r="AQ397" s="106"/>
      <c r="AR397" s="106"/>
      <c r="AS397" s="106"/>
      <c r="AT397" s="106"/>
      <c r="AU397" s="106"/>
    </row>
    <row r="398" spans="1:47" s="16" customFormat="1">
      <c r="A398" s="104"/>
      <c r="B398" s="103"/>
      <c r="C398" s="104"/>
      <c r="D398" s="103"/>
      <c r="E398" s="105"/>
      <c r="F398" s="105"/>
      <c r="G398" s="304"/>
      <c r="H398" s="103"/>
      <c r="I398" s="103"/>
      <c r="J398" s="96"/>
      <c r="K398" s="106"/>
      <c r="L398" s="106"/>
      <c r="M398" s="106"/>
      <c r="N398" s="106"/>
      <c r="O398" s="106"/>
      <c r="P398" s="106"/>
      <c r="Q398" s="106"/>
      <c r="R398" s="106"/>
      <c r="S398" s="106"/>
      <c r="T398" s="106"/>
      <c r="U398" s="106"/>
      <c r="V398" s="106"/>
      <c r="W398" s="106"/>
      <c r="X398" s="106"/>
      <c r="Y398" s="106"/>
      <c r="Z398" s="106"/>
      <c r="AA398" s="106"/>
      <c r="AB398" s="106"/>
      <c r="AC398" s="106"/>
      <c r="AD398" s="106"/>
      <c r="AE398" s="106"/>
      <c r="AF398" s="106"/>
      <c r="AG398" s="106"/>
      <c r="AH398" s="106"/>
      <c r="AI398" s="106"/>
      <c r="AJ398" s="106"/>
      <c r="AK398" s="106"/>
      <c r="AL398" s="106"/>
      <c r="AM398" s="106"/>
      <c r="AN398" s="106"/>
      <c r="AO398" s="106"/>
      <c r="AP398" s="106"/>
      <c r="AQ398" s="106"/>
      <c r="AR398" s="106"/>
      <c r="AS398" s="106"/>
      <c r="AT398" s="106"/>
      <c r="AU398" s="106"/>
    </row>
    <row r="399" spans="1:47" s="16" customFormat="1">
      <c r="A399" s="104"/>
      <c r="B399" s="103"/>
      <c r="C399" s="104"/>
      <c r="D399" s="103"/>
      <c r="E399" s="105"/>
      <c r="F399" s="105"/>
      <c r="G399" s="304"/>
      <c r="H399" s="103"/>
      <c r="I399" s="103"/>
      <c r="J399" s="96"/>
      <c r="K399" s="106"/>
      <c r="L399" s="106"/>
      <c r="M399" s="106"/>
      <c r="N399" s="106"/>
      <c r="O399" s="106"/>
      <c r="P399" s="106"/>
      <c r="Q399" s="106"/>
      <c r="R399" s="106"/>
      <c r="S399" s="106"/>
      <c r="T399" s="106"/>
      <c r="U399" s="106"/>
      <c r="V399" s="106"/>
      <c r="W399" s="106"/>
      <c r="X399" s="106"/>
      <c r="Y399" s="106"/>
      <c r="Z399" s="106"/>
      <c r="AA399" s="106"/>
      <c r="AB399" s="106"/>
      <c r="AC399" s="106"/>
      <c r="AD399" s="106"/>
      <c r="AE399" s="106"/>
      <c r="AF399" s="106"/>
      <c r="AG399" s="106"/>
      <c r="AH399" s="106"/>
      <c r="AI399" s="106"/>
      <c r="AJ399" s="106"/>
      <c r="AK399" s="106"/>
      <c r="AL399" s="106"/>
      <c r="AM399" s="106"/>
      <c r="AN399" s="106"/>
      <c r="AO399" s="106"/>
      <c r="AP399" s="106"/>
      <c r="AQ399" s="106"/>
      <c r="AR399" s="106"/>
      <c r="AS399" s="106"/>
      <c r="AT399" s="106"/>
      <c r="AU399" s="106"/>
    </row>
    <row r="400" spans="1:47" s="16" customFormat="1">
      <c r="A400" s="104"/>
      <c r="B400" s="103"/>
      <c r="C400" s="104"/>
      <c r="D400" s="103"/>
      <c r="E400" s="105"/>
      <c r="F400" s="105"/>
      <c r="G400" s="304"/>
      <c r="H400" s="103"/>
      <c r="I400" s="103"/>
      <c r="J400" s="96"/>
      <c r="K400" s="106"/>
      <c r="L400" s="106"/>
      <c r="M400" s="106"/>
      <c r="N400" s="106"/>
      <c r="O400" s="106"/>
      <c r="P400" s="106"/>
      <c r="Q400" s="106"/>
      <c r="R400" s="106"/>
      <c r="S400" s="106"/>
      <c r="T400" s="106"/>
      <c r="U400" s="106"/>
      <c r="V400" s="106"/>
      <c r="W400" s="106"/>
      <c r="X400" s="106"/>
      <c r="Y400" s="106"/>
      <c r="Z400" s="106"/>
      <c r="AA400" s="106"/>
      <c r="AB400" s="106"/>
      <c r="AC400" s="106"/>
      <c r="AD400" s="106"/>
      <c r="AE400" s="106"/>
      <c r="AF400" s="106"/>
      <c r="AG400" s="106"/>
      <c r="AH400" s="106"/>
      <c r="AI400" s="106"/>
      <c r="AJ400" s="106"/>
      <c r="AK400" s="106"/>
      <c r="AL400" s="106"/>
      <c r="AM400" s="106"/>
      <c r="AN400" s="106"/>
      <c r="AO400" s="106"/>
      <c r="AP400" s="106"/>
      <c r="AQ400" s="106"/>
      <c r="AR400" s="106"/>
      <c r="AS400" s="106"/>
      <c r="AT400" s="106"/>
      <c r="AU400" s="106"/>
    </row>
    <row r="401" spans="1:47" s="16" customFormat="1">
      <c r="A401" s="104"/>
      <c r="B401" s="103"/>
      <c r="C401" s="104"/>
      <c r="D401" s="103"/>
      <c r="E401" s="105"/>
      <c r="F401" s="105"/>
      <c r="G401" s="304"/>
      <c r="H401" s="103"/>
      <c r="I401" s="103"/>
      <c r="J401" s="96"/>
      <c r="K401" s="106"/>
      <c r="L401" s="106"/>
      <c r="M401" s="106"/>
      <c r="N401" s="106"/>
      <c r="O401" s="106"/>
      <c r="P401" s="106"/>
      <c r="Q401" s="106"/>
      <c r="R401" s="106"/>
      <c r="S401" s="106"/>
      <c r="T401" s="106"/>
      <c r="U401" s="106"/>
      <c r="V401" s="106"/>
      <c r="W401" s="106"/>
      <c r="X401" s="106"/>
      <c r="Y401" s="106"/>
      <c r="Z401" s="106"/>
      <c r="AA401" s="106"/>
      <c r="AB401" s="106"/>
      <c r="AC401" s="106"/>
      <c r="AD401" s="106"/>
      <c r="AE401" s="106"/>
      <c r="AF401" s="106"/>
      <c r="AG401" s="106"/>
      <c r="AH401" s="106"/>
      <c r="AI401" s="106"/>
      <c r="AJ401" s="106"/>
      <c r="AK401" s="106"/>
      <c r="AL401" s="106"/>
      <c r="AM401" s="106"/>
      <c r="AN401" s="106"/>
      <c r="AO401" s="106"/>
      <c r="AP401" s="106"/>
      <c r="AQ401" s="106"/>
      <c r="AR401" s="106"/>
      <c r="AS401" s="106"/>
      <c r="AT401" s="106"/>
      <c r="AU401" s="106"/>
    </row>
    <row r="402" spans="1:47" s="16" customFormat="1">
      <c r="A402" s="104"/>
      <c r="B402" s="103"/>
      <c r="C402" s="104"/>
      <c r="D402" s="103"/>
      <c r="E402" s="105"/>
      <c r="F402" s="105"/>
      <c r="G402" s="304"/>
      <c r="H402" s="103"/>
      <c r="I402" s="103"/>
      <c r="J402" s="96"/>
      <c r="K402" s="106"/>
      <c r="L402" s="106"/>
      <c r="M402" s="106"/>
      <c r="N402" s="106"/>
      <c r="O402" s="106"/>
      <c r="P402" s="106"/>
      <c r="Q402" s="106"/>
      <c r="R402" s="106"/>
      <c r="S402" s="106"/>
      <c r="T402" s="106"/>
      <c r="U402" s="106"/>
      <c r="V402" s="106"/>
      <c r="W402" s="106"/>
      <c r="X402" s="106"/>
      <c r="Y402" s="106"/>
      <c r="Z402" s="106"/>
      <c r="AA402" s="106"/>
      <c r="AB402" s="106"/>
      <c r="AC402" s="106"/>
      <c r="AD402" s="106"/>
      <c r="AE402" s="106"/>
      <c r="AF402" s="106"/>
      <c r="AG402" s="106"/>
      <c r="AH402" s="106"/>
      <c r="AI402" s="106"/>
      <c r="AJ402" s="106"/>
      <c r="AK402" s="106"/>
      <c r="AL402" s="106"/>
      <c r="AM402" s="106"/>
      <c r="AN402" s="106"/>
      <c r="AO402" s="106"/>
      <c r="AP402" s="106"/>
      <c r="AQ402" s="106"/>
      <c r="AR402" s="106"/>
      <c r="AS402" s="106"/>
      <c r="AT402" s="106"/>
      <c r="AU402" s="106"/>
    </row>
    <row r="403" spans="1:47" s="16" customFormat="1">
      <c r="A403" s="104"/>
      <c r="B403" s="103"/>
      <c r="C403" s="104"/>
      <c r="D403" s="103"/>
      <c r="E403" s="105"/>
      <c r="F403" s="105"/>
      <c r="G403" s="304"/>
      <c r="H403" s="103"/>
      <c r="I403" s="103"/>
      <c r="J403" s="96"/>
      <c r="K403" s="106"/>
      <c r="L403" s="106"/>
      <c r="M403" s="106"/>
      <c r="N403" s="106"/>
      <c r="O403" s="106"/>
      <c r="P403" s="106"/>
      <c r="Q403" s="106"/>
      <c r="R403" s="106"/>
      <c r="S403" s="106"/>
      <c r="T403" s="106"/>
      <c r="U403" s="106"/>
      <c r="V403" s="106"/>
      <c r="W403" s="106"/>
      <c r="X403" s="106"/>
      <c r="Y403" s="106"/>
      <c r="Z403" s="106"/>
      <c r="AA403" s="106"/>
      <c r="AB403" s="106"/>
      <c r="AC403" s="106"/>
      <c r="AD403" s="106"/>
      <c r="AE403" s="106"/>
      <c r="AF403" s="106"/>
      <c r="AG403" s="106"/>
      <c r="AH403" s="106"/>
      <c r="AI403" s="106"/>
      <c r="AJ403" s="106"/>
      <c r="AK403" s="106"/>
      <c r="AL403" s="106"/>
      <c r="AM403" s="106"/>
      <c r="AN403" s="106"/>
      <c r="AO403" s="106"/>
      <c r="AP403" s="106"/>
      <c r="AQ403" s="106"/>
      <c r="AR403" s="106"/>
      <c r="AS403" s="106"/>
      <c r="AT403" s="106"/>
      <c r="AU403" s="106"/>
    </row>
    <row r="404" spans="1:47" s="16" customFormat="1">
      <c r="A404" s="104"/>
      <c r="B404" s="103"/>
      <c r="C404" s="104"/>
      <c r="D404" s="103"/>
      <c r="E404" s="105"/>
      <c r="F404" s="105"/>
      <c r="G404" s="304"/>
      <c r="H404" s="103"/>
      <c r="I404" s="103"/>
      <c r="J404" s="96"/>
      <c r="K404" s="106"/>
      <c r="L404" s="106"/>
      <c r="M404" s="106"/>
      <c r="N404" s="106"/>
      <c r="O404" s="106"/>
      <c r="P404" s="106"/>
      <c r="Q404" s="106"/>
      <c r="R404" s="106"/>
      <c r="S404" s="106"/>
      <c r="T404" s="106"/>
      <c r="U404" s="106"/>
      <c r="V404" s="106"/>
      <c r="W404" s="106"/>
      <c r="X404" s="106"/>
      <c r="Y404" s="106"/>
      <c r="Z404" s="106"/>
      <c r="AA404" s="106"/>
      <c r="AB404" s="106"/>
      <c r="AC404" s="106"/>
      <c r="AD404" s="106"/>
      <c r="AE404" s="106"/>
      <c r="AF404" s="106"/>
      <c r="AG404" s="106"/>
      <c r="AH404" s="106"/>
      <c r="AI404" s="106"/>
      <c r="AJ404" s="106"/>
      <c r="AK404" s="106"/>
      <c r="AL404" s="106"/>
      <c r="AM404" s="106"/>
      <c r="AN404" s="106"/>
      <c r="AO404" s="106"/>
      <c r="AP404" s="106"/>
      <c r="AQ404" s="106"/>
      <c r="AR404" s="106"/>
      <c r="AS404" s="106"/>
      <c r="AT404" s="106"/>
      <c r="AU404" s="106"/>
    </row>
    <row r="405" spans="1:47" s="16" customFormat="1">
      <c r="A405" s="104"/>
      <c r="B405" s="103"/>
      <c r="C405" s="104"/>
      <c r="D405" s="103"/>
      <c r="E405" s="105"/>
      <c r="F405" s="105"/>
      <c r="G405" s="304"/>
      <c r="H405" s="103"/>
      <c r="I405" s="103"/>
      <c r="J405" s="96"/>
      <c r="K405" s="106"/>
      <c r="L405" s="106"/>
      <c r="M405" s="106"/>
      <c r="N405" s="106"/>
      <c r="O405" s="106"/>
      <c r="P405" s="106"/>
      <c r="Q405" s="106"/>
      <c r="R405" s="106"/>
      <c r="S405" s="106"/>
      <c r="T405" s="106"/>
      <c r="U405" s="106"/>
      <c r="V405" s="106"/>
      <c r="W405" s="106"/>
      <c r="X405" s="106"/>
      <c r="Y405" s="106"/>
      <c r="Z405" s="106"/>
      <c r="AA405" s="106"/>
      <c r="AB405" s="106"/>
      <c r="AC405" s="106"/>
      <c r="AD405" s="106"/>
      <c r="AE405" s="106"/>
      <c r="AF405" s="106"/>
      <c r="AG405" s="106"/>
      <c r="AH405" s="106"/>
      <c r="AI405" s="106"/>
      <c r="AJ405" s="106"/>
      <c r="AK405" s="106"/>
      <c r="AL405" s="106"/>
      <c r="AM405" s="106"/>
      <c r="AN405" s="106"/>
      <c r="AO405" s="106"/>
      <c r="AP405" s="106"/>
      <c r="AQ405" s="106"/>
      <c r="AR405" s="106"/>
      <c r="AS405" s="106"/>
      <c r="AT405" s="106"/>
      <c r="AU405" s="106"/>
    </row>
    <row r="406" spans="1:47" s="16" customFormat="1">
      <c r="A406" s="104"/>
      <c r="B406" s="103"/>
      <c r="C406" s="104"/>
      <c r="D406" s="103"/>
      <c r="E406" s="105"/>
      <c r="F406" s="105"/>
      <c r="G406" s="304"/>
      <c r="H406" s="103"/>
      <c r="I406" s="103"/>
      <c r="J406" s="96"/>
      <c r="K406" s="106"/>
      <c r="L406" s="106"/>
      <c r="M406" s="106"/>
      <c r="N406" s="106"/>
      <c r="O406" s="106"/>
      <c r="P406" s="106"/>
      <c r="Q406" s="106"/>
      <c r="R406" s="106"/>
      <c r="S406" s="106"/>
      <c r="T406" s="106"/>
      <c r="U406" s="106"/>
      <c r="V406" s="106"/>
      <c r="W406" s="106"/>
      <c r="X406" s="106"/>
      <c r="Y406" s="106"/>
      <c r="Z406" s="106"/>
      <c r="AA406" s="106"/>
      <c r="AB406" s="106"/>
      <c r="AC406" s="106"/>
      <c r="AD406" s="106"/>
      <c r="AE406" s="106"/>
      <c r="AF406" s="106"/>
      <c r="AG406" s="106"/>
      <c r="AH406" s="106"/>
      <c r="AI406" s="106"/>
      <c r="AJ406" s="106"/>
      <c r="AK406" s="106"/>
      <c r="AL406" s="106"/>
      <c r="AM406" s="106"/>
      <c r="AN406" s="106"/>
      <c r="AO406" s="106"/>
      <c r="AP406" s="106"/>
      <c r="AQ406" s="106"/>
      <c r="AR406" s="106"/>
      <c r="AS406" s="106"/>
      <c r="AT406" s="106"/>
      <c r="AU406" s="106"/>
    </row>
    <row r="407" spans="1:47" s="16" customFormat="1">
      <c r="A407" s="104"/>
      <c r="B407" s="103"/>
      <c r="C407" s="104"/>
      <c r="D407" s="103"/>
      <c r="E407" s="105"/>
      <c r="F407" s="105"/>
      <c r="G407" s="304"/>
      <c r="H407" s="103"/>
      <c r="I407" s="103"/>
      <c r="J407" s="96"/>
      <c r="K407" s="106"/>
      <c r="L407" s="106"/>
      <c r="M407" s="106"/>
      <c r="N407" s="106"/>
      <c r="O407" s="106"/>
      <c r="P407" s="106"/>
      <c r="Q407" s="106"/>
      <c r="R407" s="106"/>
      <c r="S407" s="106"/>
      <c r="T407" s="106"/>
      <c r="U407" s="106"/>
      <c r="V407" s="106"/>
      <c r="W407" s="106"/>
      <c r="X407" s="106"/>
      <c r="Y407" s="106"/>
      <c r="Z407" s="106"/>
      <c r="AA407" s="106"/>
      <c r="AB407" s="106"/>
      <c r="AC407" s="106"/>
      <c r="AD407" s="106"/>
      <c r="AE407" s="106"/>
      <c r="AF407" s="106"/>
      <c r="AG407" s="106"/>
      <c r="AH407" s="106"/>
      <c r="AI407" s="106"/>
      <c r="AJ407" s="106"/>
      <c r="AK407" s="106"/>
      <c r="AL407" s="106"/>
      <c r="AM407" s="106"/>
      <c r="AN407" s="106"/>
      <c r="AO407" s="106"/>
      <c r="AP407" s="106"/>
      <c r="AQ407" s="106"/>
      <c r="AR407" s="106"/>
      <c r="AS407" s="106"/>
      <c r="AT407" s="106"/>
      <c r="AU407" s="106"/>
    </row>
    <row r="408" spans="1:47" s="16" customFormat="1">
      <c r="A408" s="104"/>
      <c r="B408" s="103"/>
      <c r="C408" s="104"/>
      <c r="D408" s="103"/>
      <c r="E408" s="105"/>
      <c r="F408" s="105"/>
      <c r="G408" s="304"/>
      <c r="H408" s="103"/>
      <c r="I408" s="103"/>
      <c r="J408" s="96"/>
      <c r="K408" s="106"/>
      <c r="L408" s="106"/>
      <c r="M408" s="106"/>
      <c r="N408" s="106"/>
      <c r="O408" s="106"/>
      <c r="P408" s="106"/>
      <c r="Q408" s="106"/>
      <c r="R408" s="106"/>
      <c r="S408" s="106"/>
      <c r="T408" s="106"/>
      <c r="U408" s="106"/>
      <c r="V408" s="106"/>
      <c r="W408" s="106"/>
      <c r="X408" s="106"/>
      <c r="Y408" s="106"/>
      <c r="Z408" s="106"/>
      <c r="AA408" s="106"/>
      <c r="AB408" s="106"/>
      <c r="AC408" s="106"/>
      <c r="AD408" s="106"/>
      <c r="AE408" s="106"/>
      <c r="AF408" s="106"/>
      <c r="AG408" s="106"/>
      <c r="AH408" s="106"/>
      <c r="AI408" s="106"/>
      <c r="AJ408" s="106"/>
      <c r="AK408" s="106"/>
      <c r="AL408" s="106"/>
      <c r="AM408" s="106"/>
      <c r="AN408" s="106"/>
      <c r="AO408" s="106"/>
      <c r="AP408" s="106"/>
      <c r="AQ408" s="106"/>
      <c r="AR408" s="106"/>
      <c r="AS408" s="106"/>
      <c r="AT408" s="106"/>
      <c r="AU408" s="106"/>
    </row>
    <row r="409" spans="1:47" s="16" customFormat="1">
      <c r="A409" s="104"/>
      <c r="B409" s="103"/>
      <c r="C409" s="104"/>
      <c r="D409" s="103"/>
      <c r="E409" s="105"/>
      <c r="F409" s="105"/>
      <c r="G409" s="304"/>
      <c r="H409" s="103"/>
      <c r="I409" s="103"/>
      <c r="J409" s="96"/>
      <c r="K409" s="106"/>
      <c r="L409" s="106"/>
      <c r="M409" s="106"/>
      <c r="N409" s="106"/>
      <c r="O409" s="106"/>
      <c r="P409" s="106"/>
      <c r="Q409" s="106"/>
      <c r="R409" s="106"/>
      <c r="S409" s="106"/>
      <c r="T409" s="106"/>
      <c r="U409" s="106"/>
      <c r="V409" s="106"/>
      <c r="W409" s="106"/>
      <c r="X409" s="106"/>
      <c r="Y409" s="106"/>
      <c r="Z409" s="106"/>
      <c r="AA409" s="106"/>
      <c r="AB409" s="106"/>
      <c r="AC409" s="106"/>
      <c r="AD409" s="106"/>
      <c r="AE409" s="106"/>
      <c r="AF409" s="106"/>
      <c r="AG409" s="106"/>
      <c r="AH409" s="106"/>
      <c r="AI409" s="106"/>
      <c r="AJ409" s="106"/>
      <c r="AK409" s="106"/>
      <c r="AL409" s="106"/>
      <c r="AM409" s="106"/>
      <c r="AN409" s="106"/>
      <c r="AO409" s="106"/>
      <c r="AP409" s="106"/>
      <c r="AQ409" s="106"/>
      <c r="AR409" s="106"/>
      <c r="AS409" s="106"/>
      <c r="AT409" s="106"/>
      <c r="AU409" s="106"/>
    </row>
    <row r="410" spans="1:47" s="16" customFormat="1">
      <c r="A410" s="104"/>
      <c r="B410" s="103"/>
      <c r="C410" s="104"/>
      <c r="D410" s="103"/>
      <c r="E410" s="105"/>
      <c r="F410" s="105"/>
      <c r="G410" s="304"/>
      <c r="H410" s="103"/>
      <c r="I410" s="103"/>
      <c r="J410" s="9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  <c r="Z410" s="106"/>
      <c r="AA410" s="106"/>
      <c r="AB410" s="106"/>
      <c r="AC410" s="106"/>
      <c r="AD410" s="106"/>
      <c r="AE410" s="106"/>
      <c r="AF410" s="106"/>
      <c r="AG410" s="106"/>
      <c r="AH410" s="106"/>
      <c r="AI410" s="106"/>
      <c r="AJ410" s="106"/>
      <c r="AK410" s="106"/>
      <c r="AL410" s="106"/>
      <c r="AM410" s="106"/>
      <c r="AN410" s="106"/>
      <c r="AO410" s="106"/>
      <c r="AP410" s="106"/>
      <c r="AQ410" s="106"/>
      <c r="AR410" s="106"/>
      <c r="AS410" s="106"/>
      <c r="AT410" s="106"/>
      <c r="AU410" s="106"/>
    </row>
    <row r="411" spans="1:47" s="16" customFormat="1">
      <c r="A411" s="104"/>
      <c r="B411" s="103"/>
      <c r="C411" s="104"/>
      <c r="D411" s="103"/>
      <c r="E411" s="105"/>
      <c r="F411" s="105"/>
      <c r="G411" s="304"/>
      <c r="H411" s="103"/>
      <c r="I411" s="103"/>
      <c r="J411" s="9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  <c r="Z411" s="106"/>
      <c r="AA411" s="106"/>
      <c r="AB411" s="106"/>
      <c r="AC411" s="106"/>
      <c r="AD411" s="106"/>
      <c r="AE411" s="106"/>
      <c r="AF411" s="106"/>
      <c r="AG411" s="106"/>
      <c r="AH411" s="106"/>
      <c r="AI411" s="106"/>
      <c r="AJ411" s="106"/>
      <c r="AK411" s="106"/>
      <c r="AL411" s="106"/>
      <c r="AM411" s="106"/>
      <c r="AN411" s="106"/>
      <c r="AO411" s="106"/>
      <c r="AP411" s="106"/>
      <c r="AQ411" s="106"/>
      <c r="AR411" s="106"/>
      <c r="AS411" s="106"/>
      <c r="AT411" s="106"/>
      <c r="AU411" s="106"/>
    </row>
    <row r="412" spans="1:47" s="16" customFormat="1">
      <c r="A412" s="104"/>
      <c r="B412" s="103"/>
      <c r="C412" s="104"/>
      <c r="D412" s="103"/>
      <c r="E412" s="105"/>
      <c r="F412" s="105"/>
      <c r="G412" s="304"/>
      <c r="H412" s="103"/>
      <c r="I412" s="103"/>
      <c r="J412" s="9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  <c r="Z412" s="106"/>
      <c r="AA412" s="106"/>
      <c r="AB412" s="106"/>
      <c r="AC412" s="106"/>
      <c r="AD412" s="106"/>
      <c r="AE412" s="106"/>
      <c r="AF412" s="106"/>
      <c r="AG412" s="106"/>
      <c r="AH412" s="106"/>
      <c r="AI412" s="106"/>
      <c r="AJ412" s="106"/>
      <c r="AK412" s="106"/>
      <c r="AL412" s="106"/>
      <c r="AM412" s="106"/>
      <c r="AN412" s="106"/>
      <c r="AO412" s="106"/>
      <c r="AP412" s="106"/>
      <c r="AQ412" s="106"/>
      <c r="AR412" s="106"/>
      <c r="AS412" s="106"/>
      <c r="AT412" s="106"/>
      <c r="AU412" s="106"/>
    </row>
    <row r="413" spans="1:47" s="16" customFormat="1">
      <c r="A413" s="104"/>
      <c r="B413" s="103"/>
      <c r="C413" s="104"/>
      <c r="D413" s="103"/>
      <c r="E413" s="105"/>
      <c r="F413" s="105"/>
      <c r="G413" s="304"/>
      <c r="H413" s="103"/>
      <c r="I413" s="103"/>
      <c r="J413" s="96"/>
      <c r="K413" s="106"/>
      <c r="L413" s="106"/>
      <c r="M413" s="106"/>
      <c r="N413" s="106"/>
      <c r="O413" s="106"/>
      <c r="P413" s="106"/>
      <c r="Q413" s="106"/>
      <c r="R413" s="106"/>
      <c r="S413" s="106"/>
      <c r="T413" s="106"/>
      <c r="U413" s="106"/>
      <c r="V413" s="106"/>
      <c r="W413" s="106"/>
      <c r="X413" s="106"/>
      <c r="Y413" s="106"/>
      <c r="Z413" s="106"/>
      <c r="AA413" s="106"/>
      <c r="AB413" s="106"/>
      <c r="AC413" s="106"/>
      <c r="AD413" s="106"/>
      <c r="AE413" s="106"/>
      <c r="AF413" s="106"/>
      <c r="AG413" s="106"/>
      <c r="AH413" s="106"/>
      <c r="AI413" s="106"/>
      <c r="AJ413" s="106"/>
      <c r="AK413" s="106"/>
      <c r="AL413" s="106"/>
      <c r="AM413" s="106"/>
      <c r="AN413" s="106"/>
      <c r="AO413" s="106"/>
      <c r="AP413" s="106"/>
      <c r="AQ413" s="106"/>
      <c r="AR413" s="106"/>
      <c r="AS413" s="106"/>
      <c r="AT413" s="106"/>
      <c r="AU413" s="106"/>
    </row>
    <row r="414" spans="1:47" s="16" customFormat="1">
      <c r="A414" s="104"/>
      <c r="B414" s="103"/>
      <c r="C414" s="104"/>
      <c r="D414" s="103"/>
      <c r="E414" s="105"/>
      <c r="F414" s="105"/>
      <c r="G414" s="304"/>
      <c r="H414" s="103"/>
      <c r="I414" s="103"/>
      <c r="J414" s="96"/>
      <c r="K414" s="106"/>
      <c r="L414" s="106"/>
      <c r="M414" s="106"/>
      <c r="N414" s="106"/>
      <c r="O414" s="106"/>
      <c r="P414" s="106"/>
      <c r="Q414" s="106"/>
      <c r="R414" s="106"/>
      <c r="S414" s="106"/>
      <c r="T414" s="106"/>
      <c r="U414" s="106"/>
      <c r="V414" s="106"/>
      <c r="W414" s="106"/>
      <c r="X414" s="106"/>
      <c r="Y414" s="106"/>
      <c r="Z414" s="106"/>
      <c r="AA414" s="106"/>
      <c r="AB414" s="106"/>
      <c r="AC414" s="106"/>
      <c r="AD414" s="106"/>
      <c r="AE414" s="106"/>
      <c r="AF414" s="106"/>
      <c r="AG414" s="106"/>
      <c r="AH414" s="106"/>
      <c r="AI414" s="106"/>
      <c r="AJ414" s="106"/>
      <c r="AK414" s="106"/>
      <c r="AL414" s="106"/>
      <c r="AM414" s="106"/>
      <c r="AN414" s="106"/>
      <c r="AO414" s="106"/>
      <c r="AP414" s="106"/>
      <c r="AQ414" s="106"/>
      <c r="AR414" s="106"/>
      <c r="AS414" s="106"/>
      <c r="AT414" s="106"/>
      <c r="AU414" s="106"/>
    </row>
    <row r="415" spans="1:47" s="16" customFormat="1">
      <c r="A415" s="104"/>
      <c r="B415" s="103"/>
      <c r="C415" s="104"/>
      <c r="D415" s="103"/>
      <c r="E415" s="105"/>
      <c r="F415" s="105"/>
      <c r="G415" s="304"/>
      <c r="H415" s="103"/>
      <c r="I415" s="103"/>
      <c r="J415" s="96"/>
      <c r="K415" s="106"/>
      <c r="L415" s="106"/>
      <c r="M415" s="106"/>
      <c r="N415" s="106"/>
      <c r="O415" s="106"/>
      <c r="P415" s="106"/>
      <c r="Q415" s="106"/>
      <c r="R415" s="106"/>
      <c r="S415" s="106"/>
      <c r="T415" s="106"/>
      <c r="U415" s="106"/>
      <c r="V415" s="106"/>
      <c r="W415" s="106"/>
      <c r="X415" s="106"/>
      <c r="Y415" s="106"/>
      <c r="Z415" s="106"/>
      <c r="AA415" s="106"/>
      <c r="AB415" s="106"/>
      <c r="AC415" s="106"/>
      <c r="AD415" s="106"/>
      <c r="AE415" s="106"/>
      <c r="AF415" s="106"/>
      <c r="AG415" s="106"/>
      <c r="AH415" s="106"/>
      <c r="AI415" s="106"/>
      <c r="AJ415" s="106"/>
      <c r="AK415" s="106"/>
      <c r="AL415" s="106"/>
      <c r="AM415" s="106"/>
      <c r="AN415" s="106"/>
      <c r="AO415" s="106"/>
      <c r="AP415" s="106"/>
      <c r="AQ415" s="106"/>
      <c r="AR415" s="106"/>
      <c r="AS415" s="106"/>
      <c r="AT415" s="106"/>
      <c r="AU415" s="106"/>
    </row>
    <row r="416" spans="1:47" s="16" customFormat="1">
      <c r="A416" s="104"/>
      <c r="B416" s="103"/>
      <c r="C416" s="104"/>
      <c r="D416" s="103"/>
      <c r="E416" s="105"/>
      <c r="F416" s="105"/>
      <c r="G416" s="304"/>
      <c r="H416" s="103"/>
      <c r="I416" s="103"/>
      <c r="J416" s="96"/>
      <c r="K416" s="106"/>
      <c r="L416" s="106"/>
      <c r="M416" s="106"/>
      <c r="N416" s="106"/>
      <c r="O416" s="106"/>
      <c r="P416" s="106"/>
      <c r="Q416" s="106"/>
      <c r="R416" s="106"/>
      <c r="S416" s="106"/>
      <c r="T416" s="106"/>
      <c r="U416" s="106"/>
      <c r="V416" s="106"/>
      <c r="W416" s="106"/>
      <c r="X416" s="106"/>
      <c r="Y416" s="106"/>
      <c r="Z416" s="106"/>
      <c r="AA416" s="106"/>
      <c r="AB416" s="106"/>
      <c r="AC416" s="106"/>
      <c r="AD416" s="106"/>
      <c r="AE416" s="106"/>
      <c r="AF416" s="106"/>
      <c r="AG416" s="106"/>
      <c r="AH416" s="106"/>
      <c r="AI416" s="106"/>
      <c r="AJ416" s="106"/>
      <c r="AK416" s="106"/>
      <c r="AL416" s="106"/>
      <c r="AM416" s="106"/>
      <c r="AN416" s="106"/>
      <c r="AO416" s="106"/>
      <c r="AP416" s="106"/>
      <c r="AQ416" s="106"/>
      <c r="AR416" s="106"/>
      <c r="AS416" s="106"/>
      <c r="AT416" s="106"/>
      <c r="AU416" s="106"/>
    </row>
    <row r="417" spans="1:47" s="16" customFormat="1">
      <c r="A417" s="104"/>
      <c r="B417" s="103"/>
      <c r="C417" s="104"/>
      <c r="D417" s="103"/>
      <c r="E417" s="105"/>
      <c r="F417" s="105"/>
      <c r="G417" s="304"/>
      <c r="H417" s="103"/>
      <c r="I417" s="103"/>
      <c r="J417" s="96"/>
      <c r="K417" s="106"/>
      <c r="L417" s="106"/>
      <c r="M417" s="106"/>
      <c r="N417" s="106"/>
      <c r="O417" s="106"/>
      <c r="P417" s="106"/>
      <c r="Q417" s="106"/>
      <c r="R417" s="106"/>
      <c r="S417" s="106"/>
      <c r="T417" s="106"/>
      <c r="U417" s="106"/>
      <c r="V417" s="106"/>
      <c r="W417" s="106"/>
      <c r="X417" s="106"/>
      <c r="Y417" s="106"/>
      <c r="Z417" s="106"/>
      <c r="AA417" s="106"/>
      <c r="AB417" s="106"/>
      <c r="AC417" s="106"/>
      <c r="AD417" s="106"/>
      <c r="AE417" s="106"/>
      <c r="AF417" s="106"/>
      <c r="AG417" s="106"/>
      <c r="AH417" s="106"/>
      <c r="AI417" s="106"/>
      <c r="AJ417" s="106"/>
      <c r="AK417" s="106"/>
      <c r="AL417" s="106"/>
      <c r="AM417" s="106"/>
      <c r="AN417" s="106"/>
      <c r="AO417" s="106"/>
      <c r="AP417" s="106"/>
      <c r="AQ417" s="106"/>
      <c r="AR417" s="106"/>
      <c r="AS417" s="106"/>
      <c r="AT417" s="106"/>
      <c r="AU417" s="106"/>
    </row>
    <row r="418" spans="1:47" s="16" customFormat="1">
      <c r="A418" s="104"/>
      <c r="B418" s="103"/>
      <c r="C418" s="104"/>
      <c r="D418" s="103"/>
      <c r="E418" s="105"/>
      <c r="F418" s="105"/>
      <c r="G418" s="304"/>
      <c r="H418" s="103"/>
      <c r="I418" s="103"/>
      <c r="J418" s="96"/>
      <c r="K418" s="106"/>
      <c r="L418" s="106"/>
      <c r="M418" s="106"/>
      <c r="N418" s="106"/>
      <c r="O418" s="106"/>
      <c r="P418" s="106"/>
      <c r="Q418" s="106"/>
      <c r="R418" s="106"/>
      <c r="S418" s="106"/>
      <c r="T418" s="106"/>
      <c r="U418" s="106"/>
      <c r="V418" s="106"/>
      <c r="W418" s="106"/>
      <c r="X418" s="106"/>
      <c r="Y418" s="106"/>
      <c r="Z418" s="106"/>
      <c r="AA418" s="106"/>
      <c r="AB418" s="106"/>
      <c r="AC418" s="106"/>
      <c r="AD418" s="106"/>
      <c r="AE418" s="106"/>
      <c r="AF418" s="106"/>
      <c r="AG418" s="106"/>
      <c r="AH418" s="106"/>
      <c r="AI418" s="106"/>
      <c r="AJ418" s="106"/>
      <c r="AK418" s="106"/>
      <c r="AL418" s="106"/>
      <c r="AM418" s="106"/>
      <c r="AN418" s="106"/>
      <c r="AO418" s="106"/>
      <c r="AP418" s="106"/>
      <c r="AQ418" s="106"/>
      <c r="AR418" s="106"/>
      <c r="AS418" s="106"/>
      <c r="AT418" s="106"/>
      <c r="AU418" s="106"/>
    </row>
    <row r="419" spans="1:47" s="16" customFormat="1">
      <c r="A419" s="104"/>
      <c r="B419" s="103"/>
      <c r="C419" s="104"/>
      <c r="D419" s="103"/>
      <c r="E419" s="105"/>
      <c r="F419" s="105"/>
      <c r="G419" s="304"/>
      <c r="H419" s="103"/>
      <c r="I419" s="103"/>
      <c r="J419" s="96"/>
      <c r="K419" s="106"/>
      <c r="L419" s="106"/>
      <c r="M419" s="106"/>
      <c r="N419" s="106"/>
      <c r="O419" s="106"/>
      <c r="P419" s="106"/>
      <c r="Q419" s="106"/>
      <c r="R419" s="106"/>
      <c r="S419" s="106"/>
      <c r="T419" s="106"/>
      <c r="U419" s="106"/>
      <c r="V419" s="106"/>
      <c r="W419" s="106"/>
      <c r="X419" s="106"/>
      <c r="Y419" s="106"/>
      <c r="Z419" s="106"/>
      <c r="AA419" s="106"/>
      <c r="AB419" s="106"/>
      <c r="AC419" s="106"/>
      <c r="AD419" s="106"/>
      <c r="AE419" s="106"/>
      <c r="AF419" s="106"/>
      <c r="AG419" s="106"/>
      <c r="AH419" s="106"/>
      <c r="AI419" s="106"/>
      <c r="AJ419" s="106"/>
      <c r="AK419" s="106"/>
      <c r="AL419" s="106"/>
      <c r="AM419" s="106"/>
      <c r="AN419" s="106"/>
      <c r="AO419" s="106"/>
      <c r="AP419" s="106"/>
      <c r="AQ419" s="106"/>
      <c r="AR419" s="106"/>
      <c r="AS419" s="106"/>
      <c r="AT419" s="106"/>
      <c r="AU419" s="106"/>
    </row>
    <row r="420" spans="1:47" s="16" customFormat="1">
      <c r="A420" s="104"/>
      <c r="B420" s="103"/>
      <c r="C420" s="104"/>
      <c r="D420" s="103"/>
      <c r="E420" s="105"/>
      <c r="F420" s="105"/>
      <c r="G420" s="304"/>
      <c r="H420" s="103"/>
      <c r="I420" s="103"/>
      <c r="J420" s="96"/>
      <c r="K420" s="106"/>
      <c r="L420" s="106"/>
      <c r="M420" s="106"/>
      <c r="N420" s="106"/>
      <c r="O420" s="106"/>
      <c r="P420" s="106"/>
      <c r="Q420" s="106"/>
      <c r="R420" s="106"/>
      <c r="S420" s="106"/>
      <c r="T420" s="106"/>
      <c r="U420" s="106"/>
      <c r="V420" s="106"/>
      <c r="W420" s="106"/>
      <c r="X420" s="106"/>
      <c r="Y420" s="106"/>
      <c r="Z420" s="106"/>
      <c r="AA420" s="106"/>
      <c r="AB420" s="106"/>
      <c r="AC420" s="106"/>
      <c r="AD420" s="106"/>
      <c r="AE420" s="106"/>
      <c r="AF420" s="106"/>
      <c r="AG420" s="106"/>
      <c r="AH420" s="106"/>
      <c r="AI420" s="106"/>
      <c r="AJ420" s="106"/>
      <c r="AK420" s="106"/>
      <c r="AL420" s="106"/>
      <c r="AM420" s="106"/>
      <c r="AN420" s="106"/>
      <c r="AO420" s="106"/>
      <c r="AP420" s="106"/>
      <c r="AQ420" s="106"/>
      <c r="AR420" s="106"/>
      <c r="AS420" s="106"/>
      <c r="AT420" s="106"/>
      <c r="AU420" s="106"/>
    </row>
    <row r="421" spans="1:47" s="16" customFormat="1">
      <c r="A421" s="104"/>
      <c r="B421" s="103"/>
      <c r="C421" s="104"/>
      <c r="D421" s="103"/>
      <c r="E421" s="105"/>
      <c r="F421" s="105"/>
      <c r="G421" s="304"/>
      <c r="H421" s="103"/>
      <c r="I421" s="103"/>
      <c r="J421" s="96"/>
      <c r="K421" s="106"/>
      <c r="L421" s="106"/>
      <c r="M421" s="106"/>
      <c r="N421" s="106"/>
      <c r="O421" s="106"/>
      <c r="P421" s="106"/>
      <c r="Q421" s="106"/>
      <c r="R421" s="106"/>
      <c r="S421" s="106"/>
      <c r="T421" s="106"/>
      <c r="U421" s="106"/>
      <c r="V421" s="106"/>
      <c r="W421" s="106"/>
      <c r="X421" s="106"/>
      <c r="Y421" s="106"/>
      <c r="Z421" s="106"/>
      <c r="AA421" s="106"/>
      <c r="AB421" s="106"/>
      <c r="AC421" s="106"/>
      <c r="AD421" s="106"/>
      <c r="AE421" s="106"/>
      <c r="AF421" s="106"/>
      <c r="AG421" s="106"/>
      <c r="AH421" s="106"/>
      <c r="AI421" s="106"/>
      <c r="AJ421" s="106"/>
      <c r="AK421" s="106"/>
      <c r="AL421" s="106"/>
      <c r="AM421" s="106"/>
      <c r="AN421" s="106"/>
      <c r="AO421" s="106"/>
      <c r="AP421" s="106"/>
      <c r="AQ421" s="106"/>
      <c r="AR421" s="106"/>
      <c r="AS421" s="106"/>
      <c r="AT421" s="106"/>
      <c r="AU421" s="106"/>
    </row>
    <row r="422" spans="1:47" s="16" customFormat="1">
      <c r="A422" s="104"/>
      <c r="B422" s="103"/>
      <c r="C422" s="104"/>
      <c r="D422" s="103"/>
      <c r="E422" s="105"/>
      <c r="F422" s="105"/>
      <c r="G422" s="304"/>
      <c r="H422" s="103"/>
      <c r="I422" s="103"/>
      <c r="J422" s="96"/>
      <c r="K422" s="106"/>
      <c r="L422" s="106"/>
      <c r="M422" s="106"/>
      <c r="N422" s="106"/>
      <c r="O422" s="106"/>
      <c r="P422" s="106"/>
      <c r="Q422" s="106"/>
      <c r="R422" s="106"/>
      <c r="S422" s="106"/>
      <c r="T422" s="106"/>
      <c r="U422" s="106"/>
      <c r="V422" s="106"/>
      <c r="W422" s="106"/>
      <c r="X422" s="106"/>
      <c r="Y422" s="106"/>
      <c r="Z422" s="106"/>
      <c r="AA422" s="106"/>
      <c r="AB422" s="106"/>
      <c r="AC422" s="106"/>
      <c r="AD422" s="106"/>
      <c r="AE422" s="106"/>
      <c r="AF422" s="106"/>
      <c r="AG422" s="106"/>
      <c r="AH422" s="106"/>
      <c r="AI422" s="106"/>
      <c r="AJ422" s="106"/>
      <c r="AK422" s="106"/>
      <c r="AL422" s="106"/>
      <c r="AM422" s="106"/>
      <c r="AN422" s="106"/>
      <c r="AO422" s="106"/>
      <c r="AP422" s="106"/>
      <c r="AQ422" s="106"/>
      <c r="AR422" s="106"/>
      <c r="AS422" s="106"/>
      <c r="AT422" s="106"/>
      <c r="AU422" s="106"/>
    </row>
    <row r="423" spans="1:47" s="16" customFormat="1">
      <c r="A423" s="104"/>
      <c r="B423" s="103"/>
      <c r="C423" s="104"/>
      <c r="D423" s="103"/>
      <c r="E423" s="105"/>
      <c r="F423" s="105"/>
      <c r="G423" s="304"/>
      <c r="H423" s="103"/>
      <c r="I423" s="103"/>
      <c r="J423" s="96"/>
      <c r="K423" s="106"/>
      <c r="L423" s="106"/>
      <c r="M423" s="106"/>
      <c r="N423" s="106"/>
      <c r="O423" s="106"/>
      <c r="P423" s="106"/>
      <c r="Q423" s="106"/>
      <c r="R423" s="106"/>
      <c r="S423" s="106"/>
      <c r="T423" s="106"/>
      <c r="U423" s="106"/>
      <c r="V423" s="106"/>
      <c r="W423" s="106"/>
      <c r="X423" s="106"/>
      <c r="Y423" s="106"/>
      <c r="Z423" s="106"/>
      <c r="AA423" s="106"/>
      <c r="AB423" s="106"/>
      <c r="AC423" s="106"/>
      <c r="AD423" s="106"/>
      <c r="AE423" s="106"/>
      <c r="AF423" s="106"/>
      <c r="AG423" s="106"/>
      <c r="AH423" s="106"/>
      <c r="AI423" s="106"/>
      <c r="AJ423" s="106"/>
      <c r="AK423" s="106"/>
      <c r="AL423" s="106"/>
      <c r="AM423" s="106"/>
      <c r="AN423" s="106"/>
      <c r="AO423" s="106"/>
      <c r="AP423" s="106"/>
      <c r="AQ423" s="106"/>
      <c r="AR423" s="106"/>
      <c r="AS423" s="106"/>
      <c r="AT423" s="106"/>
      <c r="AU423" s="106"/>
    </row>
    <row r="424" spans="1:47" s="16" customFormat="1">
      <c r="A424" s="104"/>
      <c r="B424" s="103"/>
      <c r="C424" s="104"/>
      <c r="D424" s="103"/>
      <c r="E424" s="105"/>
      <c r="F424" s="105"/>
      <c r="G424" s="304"/>
      <c r="H424" s="103"/>
      <c r="I424" s="103"/>
      <c r="J424" s="96"/>
      <c r="K424" s="106"/>
      <c r="L424" s="106"/>
      <c r="M424" s="106"/>
      <c r="N424" s="106"/>
      <c r="O424" s="106"/>
      <c r="P424" s="106"/>
      <c r="Q424" s="106"/>
      <c r="R424" s="106"/>
      <c r="S424" s="106"/>
      <c r="T424" s="106"/>
      <c r="U424" s="106"/>
      <c r="V424" s="106"/>
      <c r="W424" s="106"/>
      <c r="X424" s="106"/>
      <c r="Y424" s="106"/>
      <c r="Z424" s="106"/>
      <c r="AA424" s="106"/>
      <c r="AB424" s="106"/>
      <c r="AC424" s="106"/>
      <c r="AD424" s="106"/>
      <c r="AE424" s="106"/>
      <c r="AF424" s="106"/>
      <c r="AG424" s="106"/>
      <c r="AH424" s="106"/>
      <c r="AI424" s="106"/>
      <c r="AJ424" s="106"/>
      <c r="AK424" s="106"/>
      <c r="AL424" s="106"/>
      <c r="AM424" s="106"/>
      <c r="AN424" s="106"/>
      <c r="AO424" s="106"/>
      <c r="AP424" s="106"/>
      <c r="AQ424" s="106"/>
      <c r="AR424" s="106"/>
      <c r="AS424" s="106"/>
      <c r="AT424" s="106"/>
      <c r="AU424" s="106"/>
    </row>
    <row r="425" spans="1:47" s="16" customFormat="1">
      <c r="A425" s="104"/>
      <c r="B425" s="103"/>
      <c r="C425" s="104"/>
      <c r="D425" s="103"/>
      <c r="E425" s="105"/>
      <c r="F425" s="105"/>
      <c r="G425" s="304"/>
      <c r="H425" s="103"/>
      <c r="I425" s="103"/>
      <c r="J425" s="96"/>
      <c r="K425" s="106"/>
      <c r="L425" s="106"/>
      <c r="M425" s="106"/>
      <c r="N425" s="106"/>
      <c r="O425" s="106"/>
      <c r="P425" s="106"/>
      <c r="Q425" s="106"/>
      <c r="R425" s="106"/>
      <c r="S425" s="106"/>
      <c r="T425" s="106"/>
      <c r="U425" s="106"/>
      <c r="V425" s="106"/>
      <c r="W425" s="106"/>
      <c r="X425" s="106"/>
      <c r="Y425" s="106"/>
      <c r="Z425" s="106"/>
      <c r="AA425" s="106"/>
      <c r="AB425" s="106"/>
      <c r="AC425" s="106"/>
      <c r="AD425" s="106"/>
      <c r="AE425" s="106"/>
      <c r="AF425" s="106"/>
      <c r="AG425" s="106"/>
      <c r="AH425" s="106"/>
      <c r="AI425" s="106"/>
      <c r="AJ425" s="106"/>
      <c r="AK425" s="106"/>
      <c r="AL425" s="106"/>
      <c r="AM425" s="106"/>
      <c r="AN425" s="106"/>
      <c r="AO425" s="106"/>
      <c r="AP425" s="106"/>
      <c r="AQ425" s="106"/>
      <c r="AR425" s="106"/>
      <c r="AS425" s="106"/>
      <c r="AT425" s="106"/>
      <c r="AU425" s="106"/>
    </row>
    <row r="426" spans="1:47" s="16" customFormat="1">
      <c r="A426" s="104"/>
      <c r="B426" s="103"/>
      <c r="C426" s="104"/>
      <c r="D426" s="103"/>
      <c r="E426" s="105"/>
      <c r="F426" s="105"/>
      <c r="G426" s="304"/>
      <c r="H426" s="103"/>
      <c r="I426" s="103"/>
      <c r="J426" s="96"/>
      <c r="K426" s="106"/>
      <c r="L426" s="106"/>
      <c r="M426" s="106"/>
      <c r="N426" s="106"/>
      <c r="O426" s="106"/>
      <c r="P426" s="106"/>
      <c r="Q426" s="106"/>
      <c r="R426" s="106"/>
      <c r="S426" s="106"/>
      <c r="T426" s="106"/>
      <c r="U426" s="106"/>
      <c r="V426" s="106"/>
      <c r="W426" s="106"/>
      <c r="X426" s="106"/>
      <c r="Y426" s="106"/>
      <c r="Z426" s="106"/>
      <c r="AA426" s="106"/>
      <c r="AB426" s="106"/>
      <c r="AC426" s="106"/>
      <c r="AD426" s="106"/>
      <c r="AE426" s="106"/>
      <c r="AF426" s="106"/>
      <c r="AG426" s="106"/>
      <c r="AH426" s="106"/>
      <c r="AI426" s="106"/>
      <c r="AJ426" s="106"/>
      <c r="AK426" s="106"/>
      <c r="AL426" s="106"/>
      <c r="AM426" s="106"/>
      <c r="AN426" s="106"/>
      <c r="AO426" s="106"/>
      <c r="AP426" s="106"/>
      <c r="AQ426" s="106"/>
      <c r="AR426" s="106"/>
      <c r="AS426" s="106"/>
      <c r="AT426" s="106"/>
      <c r="AU426" s="106"/>
    </row>
    <row r="427" spans="1:47" s="16" customFormat="1">
      <c r="A427" s="104"/>
      <c r="B427" s="103"/>
      <c r="C427" s="104"/>
      <c r="D427" s="103"/>
      <c r="E427" s="105"/>
      <c r="F427" s="105"/>
      <c r="G427" s="304"/>
      <c r="H427" s="103"/>
      <c r="I427" s="103"/>
      <c r="J427" s="96"/>
      <c r="K427" s="106"/>
      <c r="L427" s="106"/>
      <c r="M427" s="106"/>
      <c r="N427" s="106"/>
      <c r="O427" s="106"/>
      <c r="P427" s="106"/>
      <c r="Q427" s="106"/>
      <c r="R427" s="106"/>
      <c r="S427" s="106"/>
      <c r="T427" s="106"/>
      <c r="U427" s="106"/>
      <c r="V427" s="106"/>
      <c r="W427" s="106"/>
      <c r="X427" s="106"/>
      <c r="Y427" s="106"/>
      <c r="Z427" s="106"/>
      <c r="AA427" s="106"/>
      <c r="AB427" s="106"/>
      <c r="AC427" s="106"/>
      <c r="AD427" s="106"/>
      <c r="AE427" s="106"/>
      <c r="AF427" s="106"/>
      <c r="AG427" s="106"/>
      <c r="AH427" s="106"/>
      <c r="AI427" s="106"/>
      <c r="AJ427" s="106"/>
      <c r="AK427" s="106"/>
      <c r="AL427" s="106"/>
      <c r="AM427" s="106"/>
      <c r="AN427" s="106"/>
      <c r="AO427" s="106"/>
      <c r="AP427" s="106"/>
      <c r="AQ427" s="106"/>
      <c r="AR427" s="106"/>
      <c r="AS427" s="106"/>
      <c r="AT427" s="106"/>
      <c r="AU427" s="106"/>
    </row>
    <row r="428" spans="1:47" s="16" customFormat="1">
      <c r="A428" s="104"/>
      <c r="B428" s="103"/>
      <c r="C428" s="104"/>
      <c r="D428" s="103"/>
      <c r="E428" s="105"/>
      <c r="F428" s="105"/>
      <c r="G428" s="304"/>
      <c r="H428" s="103"/>
      <c r="I428" s="103"/>
      <c r="J428" s="96"/>
      <c r="K428" s="106"/>
      <c r="L428" s="106"/>
      <c r="M428" s="106"/>
      <c r="N428" s="106"/>
      <c r="O428" s="106"/>
      <c r="P428" s="106"/>
      <c r="Q428" s="106"/>
      <c r="R428" s="106"/>
      <c r="S428" s="106"/>
      <c r="T428" s="106"/>
      <c r="U428" s="106"/>
      <c r="V428" s="106"/>
      <c r="W428" s="106"/>
      <c r="X428" s="106"/>
      <c r="Y428" s="106"/>
      <c r="Z428" s="106"/>
      <c r="AA428" s="106"/>
      <c r="AB428" s="106"/>
      <c r="AC428" s="106"/>
      <c r="AD428" s="106"/>
      <c r="AE428" s="106"/>
      <c r="AF428" s="106"/>
      <c r="AG428" s="106"/>
      <c r="AH428" s="106"/>
      <c r="AI428" s="106"/>
      <c r="AJ428" s="106"/>
      <c r="AK428" s="106"/>
      <c r="AL428" s="106"/>
      <c r="AM428" s="106"/>
      <c r="AN428" s="106"/>
      <c r="AO428" s="106"/>
      <c r="AP428" s="106"/>
      <c r="AQ428" s="106"/>
      <c r="AR428" s="106"/>
      <c r="AS428" s="106"/>
      <c r="AT428" s="106"/>
      <c r="AU428" s="106"/>
    </row>
    <row r="429" spans="1:47" s="16" customFormat="1">
      <c r="A429" s="104"/>
      <c r="B429" s="103"/>
      <c r="C429" s="104"/>
      <c r="D429" s="103"/>
      <c r="E429" s="105"/>
      <c r="F429" s="105"/>
      <c r="G429" s="304"/>
      <c r="H429" s="103"/>
      <c r="I429" s="103"/>
      <c r="J429" s="96"/>
      <c r="K429" s="106"/>
      <c r="L429" s="106"/>
      <c r="M429" s="106"/>
      <c r="N429" s="106"/>
      <c r="O429" s="106"/>
      <c r="P429" s="106"/>
      <c r="Q429" s="106"/>
      <c r="R429" s="106"/>
      <c r="S429" s="106"/>
      <c r="T429" s="106"/>
      <c r="U429" s="106"/>
      <c r="V429" s="106"/>
      <c r="W429" s="106"/>
      <c r="X429" s="106"/>
      <c r="Y429" s="106"/>
      <c r="Z429" s="106"/>
      <c r="AA429" s="106"/>
      <c r="AB429" s="106"/>
      <c r="AC429" s="106"/>
      <c r="AD429" s="106"/>
      <c r="AE429" s="106"/>
      <c r="AF429" s="106"/>
      <c r="AG429" s="106"/>
      <c r="AH429" s="106"/>
      <c r="AI429" s="106"/>
      <c r="AJ429" s="106"/>
      <c r="AK429" s="106"/>
      <c r="AL429" s="106"/>
      <c r="AM429" s="106"/>
      <c r="AN429" s="106"/>
      <c r="AO429" s="106"/>
      <c r="AP429" s="106"/>
      <c r="AQ429" s="106"/>
      <c r="AR429" s="106"/>
      <c r="AS429" s="106"/>
      <c r="AT429" s="106"/>
      <c r="AU429" s="106"/>
    </row>
    <row r="430" spans="1:47" s="16" customFormat="1">
      <c r="A430" s="104"/>
      <c r="B430" s="103"/>
      <c r="C430" s="104"/>
      <c r="D430" s="103"/>
      <c r="E430" s="105"/>
      <c r="F430" s="105"/>
      <c r="G430" s="304"/>
      <c r="H430" s="103"/>
      <c r="I430" s="103"/>
      <c r="J430" s="96"/>
      <c r="K430" s="106"/>
      <c r="L430" s="106"/>
      <c r="M430" s="106"/>
      <c r="N430" s="106"/>
      <c r="O430" s="106"/>
      <c r="P430" s="106"/>
      <c r="Q430" s="106"/>
      <c r="R430" s="106"/>
      <c r="S430" s="106"/>
      <c r="T430" s="106"/>
      <c r="U430" s="106"/>
      <c r="V430" s="106"/>
      <c r="W430" s="106"/>
      <c r="X430" s="106"/>
      <c r="Y430" s="106"/>
      <c r="Z430" s="106"/>
      <c r="AA430" s="106"/>
      <c r="AB430" s="106"/>
      <c r="AC430" s="106"/>
      <c r="AD430" s="106"/>
      <c r="AE430" s="106"/>
      <c r="AF430" s="106"/>
      <c r="AG430" s="106"/>
      <c r="AH430" s="106"/>
      <c r="AI430" s="106"/>
      <c r="AJ430" s="106"/>
      <c r="AK430" s="106"/>
      <c r="AL430" s="106"/>
      <c r="AM430" s="106"/>
      <c r="AN430" s="106"/>
      <c r="AO430" s="106"/>
      <c r="AP430" s="106"/>
      <c r="AQ430" s="106"/>
      <c r="AR430" s="106"/>
      <c r="AS430" s="106"/>
      <c r="AT430" s="106"/>
      <c r="AU430" s="106"/>
    </row>
    <row r="431" spans="1:47" s="16" customFormat="1">
      <c r="A431" s="104"/>
      <c r="B431" s="103"/>
      <c r="C431" s="104"/>
      <c r="D431" s="103"/>
      <c r="E431" s="105"/>
      <c r="F431" s="105"/>
      <c r="G431" s="304"/>
      <c r="H431" s="103"/>
      <c r="I431" s="103"/>
      <c r="J431" s="96"/>
      <c r="K431" s="106"/>
      <c r="L431" s="106"/>
      <c r="M431" s="106"/>
      <c r="N431" s="106"/>
      <c r="O431" s="106"/>
      <c r="P431" s="106"/>
      <c r="Q431" s="106"/>
      <c r="R431" s="106"/>
      <c r="S431" s="106"/>
      <c r="T431" s="106"/>
      <c r="U431" s="106"/>
      <c r="V431" s="106"/>
      <c r="W431" s="106"/>
      <c r="X431" s="106"/>
      <c r="Y431" s="106"/>
      <c r="Z431" s="106"/>
      <c r="AA431" s="106"/>
      <c r="AB431" s="106"/>
      <c r="AC431" s="106"/>
      <c r="AD431" s="106"/>
      <c r="AE431" s="106"/>
      <c r="AF431" s="106"/>
      <c r="AG431" s="106"/>
      <c r="AH431" s="106"/>
      <c r="AI431" s="106"/>
      <c r="AJ431" s="106"/>
      <c r="AK431" s="106"/>
      <c r="AL431" s="106"/>
      <c r="AM431" s="106"/>
      <c r="AN431" s="106"/>
      <c r="AO431" s="106"/>
      <c r="AP431" s="106"/>
      <c r="AQ431" s="106"/>
      <c r="AR431" s="106"/>
      <c r="AS431" s="106"/>
      <c r="AT431" s="106"/>
      <c r="AU431" s="106"/>
    </row>
    <row r="432" spans="1:47" s="16" customFormat="1">
      <c r="A432" s="104"/>
      <c r="B432" s="103"/>
      <c r="C432" s="104"/>
      <c r="D432" s="103"/>
      <c r="E432" s="105"/>
      <c r="F432" s="105"/>
      <c r="G432" s="304"/>
      <c r="H432" s="103"/>
      <c r="I432" s="103"/>
      <c r="J432" s="96"/>
      <c r="K432" s="106"/>
      <c r="L432" s="106"/>
      <c r="M432" s="106"/>
      <c r="N432" s="106"/>
      <c r="O432" s="106"/>
      <c r="P432" s="106"/>
      <c r="Q432" s="106"/>
      <c r="R432" s="106"/>
      <c r="S432" s="106"/>
      <c r="T432" s="106"/>
      <c r="U432" s="106"/>
      <c r="V432" s="106"/>
      <c r="W432" s="106"/>
      <c r="X432" s="106"/>
      <c r="Y432" s="106"/>
      <c r="Z432" s="106"/>
      <c r="AA432" s="106"/>
      <c r="AB432" s="106"/>
      <c r="AC432" s="106"/>
      <c r="AD432" s="106"/>
      <c r="AE432" s="106"/>
      <c r="AF432" s="106"/>
      <c r="AG432" s="106"/>
      <c r="AH432" s="106"/>
      <c r="AI432" s="106"/>
      <c r="AJ432" s="106"/>
      <c r="AK432" s="106"/>
      <c r="AL432" s="106"/>
      <c r="AM432" s="106"/>
      <c r="AN432" s="106"/>
      <c r="AO432" s="106"/>
      <c r="AP432" s="106"/>
      <c r="AQ432" s="106"/>
      <c r="AR432" s="106"/>
      <c r="AS432" s="106"/>
      <c r="AT432" s="106"/>
      <c r="AU432" s="106"/>
    </row>
    <row r="433" spans="1:47" s="16" customFormat="1">
      <c r="A433" s="104"/>
      <c r="B433" s="103"/>
      <c r="C433" s="104"/>
      <c r="D433" s="103"/>
      <c r="E433" s="105"/>
      <c r="F433" s="105"/>
      <c r="G433" s="304"/>
      <c r="H433" s="103"/>
      <c r="I433" s="103"/>
      <c r="J433" s="96"/>
      <c r="K433" s="106"/>
      <c r="L433" s="106"/>
      <c r="M433" s="106"/>
      <c r="N433" s="106"/>
      <c r="O433" s="106"/>
      <c r="P433" s="106"/>
      <c r="Q433" s="106"/>
      <c r="R433" s="106"/>
      <c r="S433" s="106"/>
      <c r="T433" s="106"/>
      <c r="U433" s="106"/>
      <c r="V433" s="106"/>
      <c r="W433" s="106"/>
      <c r="X433" s="106"/>
      <c r="Y433" s="106"/>
      <c r="Z433" s="106"/>
      <c r="AA433" s="106"/>
      <c r="AB433" s="106"/>
      <c r="AC433" s="106"/>
      <c r="AD433" s="106"/>
      <c r="AE433" s="106"/>
      <c r="AF433" s="106"/>
      <c r="AG433" s="106"/>
      <c r="AH433" s="106"/>
      <c r="AI433" s="106"/>
      <c r="AJ433" s="106"/>
      <c r="AK433" s="106"/>
      <c r="AL433" s="106"/>
      <c r="AM433" s="106"/>
      <c r="AN433" s="106"/>
      <c r="AO433" s="106"/>
      <c r="AP433" s="106"/>
      <c r="AQ433" s="106"/>
      <c r="AR433" s="106"/>
      <c r="AS433" s="106"/>
      <c r="AT433" s="106"/>
      <c r="AU433" s="106"/>
    </row>
    <row r="434" spans="1:47" s="16" customFormat="1">
      <c r="A434" s="104"/>
      <c r="B434" s="103"/>
      <c r="C434" s="104"/>
      <c r="D434" s="103"/>
      <c r="E434" s="105"/>
      <c r="F434" s="105"/>
      <c r="G434" s="304"/>
      <c r="H434" s="103"/>
      <c r="I434" s="103"/>
      <c r="J434" s="96"/>
      <c r="K434" s="106"/>
      <c r="L434" s="106"/>
      <c r="M434" s="106"/>
      <c r="N434" s="106"/>
      <c r="O434" s="106"/>
      <c r="P434" s="106"/>
      <c r="Q434" s="106"/>
      <c r="R434" s="106"/>
      <c r="S434" s="106"/>
      <c r="T434" s="106"/>
      <c r="U434" s="106"/>
      <c r="V434" s="106"/>
      <c r="W434" s="106"/>
      <c r="X434" s="106"/>
      <c r="Y434" s="106"/>
      <c r="Z434" s="106"/>
      <c r="AA434" s="106"/>
      <c r="AB434" s="106"/>
      <c r="AC434" s="106"/>
      <c r="AD434" s="106"/>
      <c r="AE434" s="106"/>
      <c r="AF434" s="106"/>
      <c r="AG434" s="106"/>
      <c r="AH434" s="106"/>
      <c r="AI434" s="106"/>
      <c r="AJ434" s="106"/>
      <c r="AK434" s="106"/>
      <c r="AL434" s="106"/>
      <c r="AM434" s="106"/>
      <c r="AN434" s="106"/>
      <c r="AO434" s="106"/>
      <c r="AP434" s="106"/>
      <c r="AQ434" s="106"/>
      <c r="AR434" s="106"/>
      <c r="AS434" s="106"/>
      <c r="AT434" s="106"/>
      <c r="AU434" s="106"/>
    </row>
    <row r="435" spans="1:47" s="16" customFormat="1">
      <c r="A435" s="104"/>
      <c r="B435" s="103"/>
      <c r="C435" s="104"/>
      <c r="D435" s="103"/>
      <c r="E435" s="105"/>
      <c r="F435" s="105"/>
      <c r="G435" s="304"/>
      <c r="H435" s="103"/>
      <c r="I435" s="103"/>
      <c r="J435" s="96"/>
      <c r="K435" s="106"/>
      <c r="L435" s="106"/>
      <c r="M435" s="106"/>
      <c r="N435" s="106"/>
      <c r="O435" s="106"/>
      <c r="P435" s="106"/>
      <c r="Q435" s="106"/>
      <c r="R435" s="106"/>
      <c r="S435" s="106"/>
      <c r="T435" s="106"/>
      <c r="U435" s="106"/>
      <c r="V435" s="106"/>
      <c r="W435" s="106"/>
      <c r="X435" s="106"/>
      <c r="Y435" s="106"/>
      <c r="Z435" s="106"/>
      <c r="AA435" s="106"/>
      <c r="AB435" s="106"/>
      <c r="AC435" s="106"/>
      <c r="AD435" s="106"/>
      <c r="AE435" s="106"/>
      <c r="AF435" s="106"/>
      <c r="AG435" s="106"/>
      <c r="AH435" s="106"/>
      <c r="AI435" s="106"/>
      <c r="AJ435" s="106"/>
      <c r="AK435" s="106"/>
      <c r="AL435" s="106"/>
      <c r="AM435" s="106"/>
      <c r="AN435" s="106"/>
      <c r="AO435" s="106"/>
      <c r="AP435" s="106"/>
      <c r="AQ435" s="106"/>
      <c r="AR435" s="106"/>
      <c r="AS435" s="106"/>
      <c r="AT435" s="106"/>
      <c r="AU435" s="106"/>
    </row>
    <row r="436" spans="1:47" s="16" customFormat="1">
      <c r="A436" s="104"/>
      <c r="B436" s="103"/>
      <c r="C436" s="104"/>
      <c r="D436" s="103"/>
      <c r="E436" s="105"/>
      <c r="F436" s="105"/>
      <c r="G436" s="304"/>
      <c r="H436" s="103"/>
      <c r="I436" s="103"/>
      <c r="J436" s="96"/>
      <c r="K436" s="106"/>
      <c r="L436" s="106"/>
      <c r="M436" s="106"/>
      <c r="N436" s="106"/>
      <c r="O436" s="106"/>
      <c r="P436" s="106"/>
      <c r="Q436" s="106"/>
      <c r="R436" s="106"/>
      <c r="S436" s="106"/>
      <c r="T436" s="106"/>
      <c r="U436" s="106"/>
      <c r="V436" s="106"/>
      <c r="W436" s="106"/>
      <c r="X436" s="106"/>
      <c r="Y436" s="106"/>
      <c r="Z436" s="106"/>
      <c r="AA436" s="106"/>
      <c r="AB436" s="106"/>
      <c r="AC436" s="106"/>
      <c r="AD436" s="106"/>
      <c r="AE436" s="106"/>
      <c r="AF436" s="106"/>
      <c r="AG436" s="106"/>
      <c r="AH436" s="106"/>
      <c r="AI436" s="106"/>
      <c r="AJ436" s="106"/>
      <c r="AK436" s="106"/>
      <c r="AL436" s="106"/>
      <c r="AM436" s="106"/>
      <c r="AN436" s="106"/>
      <c r="AO436" s="106"/>
      <c r="AP436" s="106"/>
      <c r="AQ436" s="106"/>
      <c r="AR436" s="106"/>
      <c r="AS436" s="106"/>
      <c r="AT436" s="106"/>
      <c r="AU436" s="106"/>
    </row>
    <row r="437" spans="1:47" s="16" customFormat="1">
      <c r="A437" s="104"/>
      <c r="B437" s="103"/>
      <c r="C437" s="104"/>
      <c r="D437" s="103"/>
      <c r="E437" s="105"/>
      <c r="F437" s="105"/>
      <c r="G437" s="304"/>
      <c r="H437" s="103"/>
      <c r="I437" s="103"/>
      <c r="J437" s="96"/>
      <c r="K437" s="106"/>
      <c r="L437" s="106"/>
      <c r="M437" s="106"/>
      <c r="N437" s="106"/>
      <c r="O437" s="106"/>
      <c r="P437" s="106"/>
      <c r="Q437" s="106"/>
      <c r="R437" s="106"/>
      <c r="S437" s="106"/>
      <c r="T437" s="106"/>
      <c r="U437" s="106"/>
      <c r="V437" s="106"/>
      <c r="W437" s="106"/>
      <c r="X437" s="106"/>
      <c r="Y437" s="106"/>
      <c r="Z437" s="106"/>
      <c r="AA437" s="106"/>
      <c r="AB437" s="106"/>
      <c r="AC437" s="106"/>
      <c r="AD437" s="106"/>
      <c r="AE437" s="106"/>
      <c r="AF437" s="106"/>
      <c r="AG437" s="106"/>
      <c r="AH437" s="106"/>
      <c r="AI437" s="106"/>
      <c r="AJ437" s="106"/>
      <c r="AK437" s="106"/>
      <c r="AL437" s="106"/>
      <c r="AM437" s="106"/>
      <c r="AN437" s="106"/>
      <c r="AO437" s="106"/>
      <c r="AP437" s="106"/>
      <c r="AQ437" s="106"/>
      <c r="AR437" s="106"/>
      <c r="AS437" s="106"/>
      <c r="AT437" s="106"/>
      <c r="AU437" s="106"/>
    </row>
    <row r="438" spans="1:47" s="16" customFormat="1">
      <c r="A438" s="104"/>
      <c r="B438" s="103"/>
      <c r="C438" s="104"/>
      <c r="D438" s="103"/>
      <c r="E438" s="105"/>
      <c r="F438" s="105"/>
      <c r="G438" s="304"/>
      <c r="H438" s="103"/>
      <c r="I438" s="103"/>
      <c r="J438" s="96"/>
      <c r="K438" s="106"/>
      <c r="L438" s="106"/>
      <c r="M438" s="106"/>
      <c r="N438" s="106"/>
      <c r="O438" s="106"/>
      <c r="P438" s="106"/>
      <c r="Q438" s="106"/>
      <c r="R438" s="106"/>
      <c r="S438" s="106"/>
      <c r="T438" s="106"/>
      <c r="U438" s="106"/>
      <c r="V438" s="106"/>
      <c r="W438" s="106"/>
      <c r="X438" s="106"/>
      <c r="Y438" s="106"/>
      <c r="Z438" s="106"/>
      <c r="AA438" s="106"/>
      <c r="AB438" s="106"/>
      <c r="AC438" s="106"/>
      <c r="AD438" s="106"/>
      <c r="AE438" s="106"/>
      <c r="AF438" s="106"/>
      <c r="AG438" s="106"/>
      <c r="AH438" s="106"/>
      <c r="AI438" s="106"/>
      <c r="AJ438" s="106"/>
      <c r="AK438" s="106"/>
      <c r="AL438" s="106"/>
      <c r="AM438" s="106"/>
      <c r="AN438" s="106"/>
      <c r="AO438" s="106"/>
      <c r="AP438" s="106"/>
      <c r="AQ438" s="106"/>
      <c r="AR438" s="106"/>
      <c r="AS438" s="106"/>
      <c r="AT438" s="106"/>
      <c r="AU438" s="106"/>
    </row>
    <row r="439" spans="1:47" s="16" customFormat="1">
      <c r="A439" s="104"/>
      <c r="B439" s="103"/>
      <c r="C439" s="104"/>
      <c r="D439" s="103"/>
      <c r="E439" s="105"/>
      <c r="F439" s="105"/>
      <c r="G439" s="304"/>
      <c r="H439" s="103"/>
      <c r="I439" s="103"/>
      <c r="J439" s="96"/>
      <c r="K439" s="106"/>
      <c r="L439" s="106"/>
      <c r="M439" s="106"/>
      <c r="N439" s="106"/>
      <c r="O439" s="106"/>
      <c r="P439" s="106"/>
      <c r="Q439" s="106"/>
      <c r="R439" s="106"/>
      <c r="S439" s="106"/>
      <c r="T439" s="106"/>
      <c r="U439" s="106"/>
      <c r="V439" s="106"/>
      <c r="W439" s="106"/>
      <c r="X439" s="106"/>
      <c r="Y439" s="106"/>
      <c r="Z439" s="106"/>
      <c r="AA439" s="106"/>
      <c r="AB439" s="106"/>
      <c r="AC439" s="106"/>
      <c r="AD439" s="106"/>
      <c r="AE439" s="106"/>
      <c r="AF439" s="106"/>
      <c r="AG439" s="106"/>
      <c r="AH439" s="106"/>
      <c r="AI439" s="106"/>
      <c r="AJ439" s="106"/>
      <c r="AK439" s="106"/>
      <c r="AL439" s="106"/>
      <c r="AM439" s="106"/>
      <c r="AN439" s="106"/>
      <c r="AO439" s="106"/>
      <c r="AP439" s="106"/>
      <c r="AQ439" s="106"/>
      <c r="AR439" s="106"/>
      <c r="AS439" s="106"/>
      <c r="AT439" s="106"/>
      <c r="AU439" s="106"/>
    </row>
    <row r="440" spans="1:47" s="16" customFormat="1">
      <c r="A440" s="104"/>
      <c r="B440" s="103"/>
      <c r="C440" s="104"/>
      <c r="D440" s="103"/>
      <c r="E440" s="105"/>
      <c r="F440" s="105"/>
      <c r="G440" s="304"/>
      <c r="H440" s="103"/>
      <c r="I440" s="103"/>
      <c r="J440" s="96"/>
      <c r="K440" s="106"/>
      <c r="L440" s="106"/>
      <c r="M440" s="106"/>
      <c r="N440" s="106"/>
      <c r="O440" s="106"/>
      <c r="P440" s="106"/>
      <c r="Q440" s="106"/>
      <c r="R440" s="106"/>
      <c r="S440" s="106"/>
      <c r="T440" s="106"/>
      <c r="U440" s="106"/>
      <c r="V440" s="106"/>
      <c r="W440" s="106"/>
      <c r="X440" s="106"/>
      <c r="Y440" s="106"/>
      <c r="Z440" s="106"/>
      <c r="AA440" s="106"/>
      <c r="AB440" s="106"/>
      <c r="AC440" s="106"/>
      <c r="AD440" s="106"/>
      <c r="AE440" s="106"/>
      <c r="AF440" s="106"/>
      <c r="AG440" s="106"/>
      <c r="AH440" s="106"/>
      <c r="AI440" s="106"/>
      <c r="AJ440" s="106"/>
      <c r="AK440" s="106"/>
      <c r="AL440" s="106"/>
      <c r="AM440" s="106"/>
      <c r="AN440" s="106"/>
      <c r="AO440" s="106"/>
      <c r="AP440" s="106"/>
      <c r="AQ440" s="106"/>
      <c r="AR440" s="106"/>
      <c r="AS440" s="106"/>
      <c r="AT440" s="106"/>
      <c r="AU440" s="106"/>
    </row>
    <row r="441" spans="1:47" s="16" customFormat="1">
      <c r="A441" s="104"/>
      <c r="B441" s="103"/>
      <c r="C441" s="104"/>
      <c r="D441" s="103"/>
      <c r="E441" s="105"/>
      <c r="F441" s="105"/>
      <c r="G441" s="304"/>
      <c r="H441" s="103"/>
      <c r="I441" s="103"/>
      <c r="J441" s="96"/>
      <c r="K441" s="106"/>
      <c r="L441" s="106"/>
      <c r="M441" s="106"/>
      <c r="N441" s="106"/>
      <c r="O441" s="106"/>
      <c r="P441" s="106"/>
      <c r="Q441" s="106"/>
      <c r="R441" s="106"/>
      <c r="S441" s="106"/>
      <c r="T441" s="106"/>
      <c r="U441" s="106"/>
      <c r="V441" s="106"/>
      <c r="W441" s="106"/>
      <c r="X441" s="106"/>
      <c r="Y441" s="106"/>
      <c r="Z441" s="106"/>
      <c r="AA441" s="106"/>
      <c r="AB441" s="106"/>
      <c r="AC441" s="106"/>
      <c r="AD441" s="106"/>
      <c r="AE441" s="106"/>
      <c r="AF441" s="106"/>
      <c r="AG441" s="106"/>
      <c r="AH441" s="106"/>
      <c r="AI441" s="106"/>
      <c r="AJ441" s="106"/>
      <c r="AK441" s="106"/>
      <c r="AL441" s="106"/>
      <c r="AM441" s="106"/>
      <c r="AN441" s="106"/>
      <c r="AO441" s="106"/>
      <c r="AP441" s="106"/>
      <c r="AQ441" s="106"/>
      <c r="AR441" s="106"/>
      <c r="AS441" s="106"/>
      <c r="AT441" s="106"/>
      <c r="AU441" s="106"/>
    </row>
    <row r="442" spans="1:47" s="16" customFormat="1">
      <c r="A442" s="104"/>
      <c r="B442" s="103"/>
      <c r="C442" s="104"/>
      <c r="D442" s="103"/>
      <c r="E442" s="105"/>
      <c r="F442" s="105"/>
      <c r="G442" s="304"/>
      <c r="H442" s="103"/>
      <c r="I442" s="103"/>
      <c r="J442" s="96"/>
      <c r="K442" s="106"/>
      <c r="L442" s="106"/>
      <c r="M442" s="106"/>
      <c r="N442" s="106"/>
      <c r="O442" s="106"/>
      <c r="P442" s="106"/>
      <c r="Q442" s="106"/>
      <c r="R442" s="106"/>
      <c r="S442" s="106"/>
      <c r="T442" s="106"/>
      <c r="U442" s="106"/>
      <c r="V442" s="106"/>
      <c r="W442" s="106"/>
      <c r="X442" s="106"/>
      <c r="Y442" s="106"/>
      <c r="Z442" s="106"/>
      <c r="AA442" s="106"/>
      <c r="AB442" s="106"/>
      <c r="AC442" s="106"/>
      <c r="AD442" s="106"/>
      <c r="AE442" s="106"/>
      <c r="AF442" s="106"/>
      <c r="AG442" s="106"/>
      <c r="AH442" s="106"/>
      <c r="AI442" s="106"/>
      <c r="AJ442" s="106"/>
      <c r="AK442" s="106"/>
      <c r="AL442" s="106"/>
      <c r="AM442" s="106"/>
      <c r="AN442" s="106"/>
      <c r="AO442" s="106"/>
      <c r="AP442" s="106"/>
      <c r="AQ442" s="106"/>
      <c r="AR442" s="106"/>
      <c r="AS442" s="106"/>
      <c r="AT442" s="106"/>
      <c r="AU442" s="106"/>
    </row>
    <row r="443" spans="1:47" s="16" customFormat="1">
      <c r="A443" s="104"/>
      <c r="B443" s="103"/>
      <c r="C443" s="104"/>
      <c r="D443" s="103"/>
      <c r="E443" s="105"/>
      <c r="F443" s="105"/>
      <c r="G443" s="304"/>
      <c r="H443" s="103"/>
      <c r="I443" s="103"/>
      <c r="J443" s="96"/>
      <c r="K443" s="106"/>
      <c r="L443" s="106"/>
      <c r="M443" s="106"/>
      <c r="N443" s="106"/>
      <c r="O443" s="106"/>
      <c r="P443" s="106"/>
      <c r="Q443" s="106"/>
      <c r="R443" s="106"/>
      <c r="S443" s="106"/>
      <c r="T443" s="106"/>
      <c r="U443" s="106"/>
      <c r="V443" s="106"/>
      <c r="W443" s="106"/>
      <c r="X443" s="106"/>
      <c r="Y443" s="106"/>
      <c r="Z443" s="106"/>
      <c r="AA443" s="106"/>
      <c r="AB443" s="106"/>
      <c r="AC443" s="106"/>
      <c r="AD443" s="106"/>
      <c r="AE443" s="106"/>
      <c r="AF443" s="106"/>
      <c r="AG443" s="106"/>
      <c r="AH443" s="106"/>
      <c r="AI443" s="106"/>
      <c r="AJ443" s="106"/>
      <c r="AK443" s="106"/>
      <c r="AL443" s="106"/>
      <c r="AM443" s="106"/>
      <c r="AN443" s="106"/>
      <c r="AO443" s="106"/>
      <c r="AP443" s="106"/>
      <c r="AQ443" s="106"/>
      <c r="AR443" s="106"/>
      <c r="AS443" s="106"/>
      <c r="AT443" s="106"/>
      <c r="AU443" s="106"/>
    </row>
    <row r="444" spans="1:47" s="16" customFormat="1">
      <c r="A444" s="104"/>
      <c r="B444" s="103"/>
      <c r="C444" s="104"/>
      <c r="D444" s="103"/>
      <c r="E444" s="105"/>
      <c r="F444" s="105"/>
      <c r="G444" s="304"/>
      <c r="H444" s="103"/>
      <c r="I444" s="103"/>
      <c r="J444" s="9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  <c r="Z444" s="106"/>
      <c r="AA444" s="106"/>
      <c r="AB444" s="106"/>
      <c r="AC444" s="106"/>
      <c r="AD444" s="106"/>
      <c r="AE444" s="106"/>
      <c r="AF444" s="106"/>
      <c r="AG444" s="106"/>
      <c r="AH444" s="106"/>
      <c r="AI444" s="106"/>
      <c r="AJ444" s="106"/>
      <c r="AK444" s="106"/>
      <c r="AL444" s="106"/>
      <c r="AM444" s="106"/>
      <c r="AN444" s="106"/>
      <c r="AO444" s="106"/>
      <c r="AP444" s="106"/>
      <c r="AQ444" s="106"/>
      <c r="AR444" s="106"/>
      <c r="AS444" s="106"/>
      <c r="AT444" s="106"/>
      <c r="AU444" s="106"/>
    </row>
    <row r="445" spans="1:47" s="16" customFormat="1">
      <c r="A445" s="104"/>
      <c r="B445" s="103"/>
      <c r="C445" s="104"/>
      <c r="D445" s="103"/>
      <c r="E445" s="105"/>
      <c r="F445" s="105"/>
      <c r="G445" s="304"/>
      <c r="H445" s="103"/>
      <c r="I445" s="103"/>
      <c r="J445" s="9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  <c r="Z445" s="106"/>
      <c r="AA445" s="106"/>
      <c r="AB445" s="106"/>
      <c r="AC445" s="106"/>
      <c r="AD445" s="106"/>
      <c r="AE445" s="106"/>
      <c r="AF445" s="106"/>
      <c r="AG445" s="106"/>
      <c r="AH445" s="106"/>
      <c r="AI445" s="106"/>
      <c r="AJ445" s="106"/>
      <c r="AK445" s="106"/>
      <c r="AL445" s="106"/>
      <c r="AM445" s="106"/>
      <c r="AN445" s="106"/>
      <c r="AO445" s="106"/>
      <c r="AP445" s="106"/>
      <c r="AQ445" s="106"/>
      <c r="AR445" s="106"/>
      <c r="AS445" s="106"/>
      <c r="AT445" s="106"/>
      <c r="AU445" s="106"/>
    </row>
    <row r="446" spans="1:47" s="16" customFormat="1">
      <c r="A446" s="104"/>
      <c r="B446" s="103"/>
      <c r="C446" s="104"/>
      <c r="D446" s="103"/>
      <c r="E446" s="105"/>
      <c r="F446" s="105"/>
      <c r="G446" s="304"/>
      <c r="H446" s="103"/>
      <c r="I446" s="103"/>
      <c r="J446" s="9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  <c r="Z446" s="106"/>
      <c r="AA446" s="106"/>
      <c r="AB446" s="106"/>
      <c r="AC446" s="106"/>
      <c r="AD446" s="106"/>
      <c r="AE446" s="106"/>
      <c r="AF446" s="106"/>
      <c r="AG446" s="106"/>
      <c r="AH446" s="106"/>
      <c r="AI446" s="106"/>
      <c r="AJ446" s="106"/>
      <c r="AK446" s="106"/>
      <c r="AL446" s="106"/>
      <c r="AM446" s="106"/>
      <c r="AN446" s="106"/>
      <c r="AO446" s="106"/>
      <c r="AP446" s="106"/>
      <c r="AQ446" s="106"/>
      <c r="AR446" s="106"/>
      <c r="AS446" s="106"/>
      <c r="AT446" s="106"/>
      <c r="AU446" s="106"/>
    </row>
    <row r="447" spans="1:47" s="16" customFormat="1">
      <c r="A447" s="104"/>
      <c r="B447" s="103"/>
      <c r="C447" s="104"/>
      <c r="D447" s="103"/>
      <c r="E447" s="105"/>
      <c r="F447" s="105"/>
      <c r="G447" s="304"/>
      <c r="H447" s="103"/>
      <c r="I447" s="103"/>
      <c r="J447" s="96"/>
      <c r="K447" s="106"/>
      <c r="L447" s="106"/>
      <c r="M447" s="106"/>
      <c r="N447" s="106"/>
      <c r="O447" s="106"/>
      <c r="P447" s="106"/>
      <c r="Q447" s="106"/>
      <c r="R447" s="106"/>
      <c r="S447" s="106"/>
      <c r="T447" s="106"/>
      <c r="U447" s="106"/>
      <c r="V447" s="106"/>
      <c r="W447" s="106"/>
      <c r="X447" s="106"/>
      <c r="Y447" s="106"/>
      <c r="Z447" s="106"/>
      <c r="AA447" s="106"/>
      <c r="AB447" s="106"/>
      <c r="AC447" s="106"/>
      <c r="AD447" s="106"/>
      <c r="AE447" s="106"/>
      <c r="AF447" s="106"/>
      <c r="AG447" s="106"/>
      <c r="AH447" s="106"/>
      <c r="AI447" s="106"/>
      <c r="AJ447" s="106"/>
      <c r="AK447" s="106"/>
      <c r="AL447" s="106"/>
      <c r="AM447" s="106"/>
      <c r="AN447" s="106"/>
      <c r="AO447" s="106"/>
      <c r="AP447" s="106"/>
      <c r="AQ447" s="106"/>
      <c r="AR447" s="106"/>
      <c r="AS447" s="106"/>
      <c r="AT447" s="106"/>
      <c r="AU447" s="106"/>
    </row>
    <row r="448" spans="1:47" s="16" customFormat="1">
      <c r="A448" s="104"/>
      <c r="B448" s="103"/>
      <c r="C448" s="104"/>
      <c r="D448" s="103"/>
      <c r="E448" s="105"/>
      <c r="F448" s="105"/>
      <c r="G448" s="304"/>
      <c r="H448" s="103"/>
      <c r="I448" s="103"/>
      <c r="J448" s="96"/>
      <c r="K448" s="106"/>
      <c r="L448" s="106"/>
      <c r="M448" s="106"/>
      <c r="N448" s="106"/>
      <c r="O448" s="106"/>
      <c r="P448" s="106"/>
      <c r="Q448" s="106"/>
      <c r="R448" s="106"/>
      <c r="S448" s="106"/>
      <c r="T448" s="106"/>
      <c r="U448" s="106"/>
      <c r="V448" s="106"/>
      <c r="W448" s="106"/>
      <c r="X448" s="106"/>
      <c r="Y448" s="106"/>
      <c r="Z448" s="106"/>
      <c r="AA448" s="106"/>
      <c r="AB448" s="106"/>
      <c r="AC448" s="106"/>
      <c r="AD448" s="106"/>
      <c r="AE448" s="106"/>
      <c r="AF448" s="106"/>
      <c r="AG448" s="106"/>
      <c r="AH448" s="106"/>
      <c r="AI448" s="106"/>
      <c r="AJ448" s="106"/>
      <c r="AK448" s="106"/>
      <c r="AL448" s="106"/>
      <c r="AM448" s="106"/>
      <c r="AN448" s="106"/>
      <c r="AO448" s="106"/>
      <c r="AP448" s="106"/>
      <c r="AQ448" s="106"/>
      <c r="AR448" s="106"/>
      <c r="AS448" s="106"/>
      <c r="AT448" s="106"/>
      <c r="AU448" s="106"/>
    </row>
    <row r="449" spans="1:47" s="16" customFormat="1">
      <c r="A449" s="104"/>
      <c r="B449" s="103"/>
      <c r="C449" s="104"/>
      <c r="D449" s="103"/>
      <c r="E449" s="105"/>
      <c r="F449" s="105"/>
      <c r="G449" s="304"/>
      <c r="H449" s="103"/>
      <c r="I449" s="103"/>
      <c r="J449" s="96"/>
      <c r="K449" s="106"/>
      <c r="L449" s="106"/>
      <c r="M449" s="106"/>
      <c r="N449" s="106"/>
      <c r="O449" s="106"/>
      <c r="P449" s="106"/>
      <c r="Q449" s="106"/>
      <c r="R449" s="106"/>
      <c r="S449" s="106"/>
      <c r="T449" s="106"/>
      <c r="U449" s="106"/>
      <c r="V449" s="106"/>
      <c r="W449" s="106"/>
      <c r="X449" s="106"/>
      <c r="Y449" s="106"/>
      <c r="Z449" s="106"/>
      <c r="AA449" s="106"/>
      <c r="AB449" s="106"/>
      <c r="AC449" s="106"/>
      <c r="AD449" s="106"/>
      <c r="AE449" s="106"/>
      <c r="AF449" s="106"/>
      <c r="AG449" s="106"/>
      <c r="AH449" s="106"/>
      <c r="AI449" s="106"/>
      <c r="AJ449" s="106"/>
      <c r="AK449" s="106"/>
      <c r="AL449" s="106"/>
      <c r="AM449" s="106"/>
      <c r="AN449" s="106"/>
      <c r="AO449" s="106"/>
      <c r="AP449" s="106"/>
      <c r="AQ449" s="106"/>
      <c r="AR449" s="106"/>
      <c r="AS449" s="106"/>
      <c r="AT449" s="106"/>
      <c r="AU449" s="106"/>
    </row>
    <row r="450" spans="1:47" s="16" customFormat="1">
      <c r="A450" s="104"/>
      <c r="B450" s="103"/>
      <c r="C450" s="104"/>
      <c r="D450" s="103"/>
      <c r="E450" s="105"/>
      <c r="F450" s="105"/>
      <c r="G450" s="304"/>
      <c r="H450" s="103"/>
      <c r="I450" s="103"/>
      <c r="J450" s="96"/>
      <c r="K450" s="106"/>
      <c r="L450" s="106"/>
      <c r="M450" s="106"/>
      <c r="N450" s="106"/>
      <c r="O450" s="106"/>
      <c r="P450" s="106"/>
      <c r="Q450" s="106"/>
      <c r="R450" s="106"/>
      <c r="S450" s="106"/>
      <c r="T450" s="106"/>
      <c r="U450" s="106"/>
      <c r="V450" s="106"/>
      <c r="W450" s="106"/>
      <c r="X450" s="106"/>
      <c r="Y450" s="106"/>
      <c r="Z450" s="106"/>
      <c r="AA450" s="106"/>
      <c r="AB450" s="106"/>
      <c r="AC450" s="106"/>
      <c r="AD450" s="106"/>
      <c r="AE450" s="106"/>
      <c r="AF450" s="106"/>
      <c r="AG450" s="106"/>
      <c r="AH450" s="106"/>
      <c r="AI450" s="106"/>
      <c r="AJ450" s="106"/>
      <c r="AK450" s="106"/>
      <c r="AL450" s="106"/>
      <c r="AM450" s="106"/>
      <c r="AN450" s="106"/>
      <c r="AO450" s="106"/>
      <c r="AP450" s="106"/>
      <c r="AQ450" s="106"/>
      <c r="AR450" s="106"/>
      <c r="AS450" s="106"/>
      <c r="AT450" s="106"/>
      <c r="AU450" s="106"/>
    </row>
    <row r="451" spans="1:47" s="16" customFormat="1">
      <c r="A451" s="104"/>
      <c r="B451" s="103"/>
      <c r="C451" s="104"/>
      <c r="D451" s="103"/>
      <c r="E451" s="105"/>
      <c r="F451" s="105"/>
      <c r="G451" s="304"/>
      <c r="H451" s="103"/>
      <c r="I451" s="103"/>
      <c r="J451" s="96"/>
      <c r="K451" s="106"/>
      <c r="L451" s="106"/>
      <c r="M451" s="106"/>
      <c r="N451" s="106"/>
      <c r="O451" s="106"/>
      <c r="P451" s="106"/>
      <c r="Q451" s="106"/>
      <c r="R451" s="106"/>
      <c r="S451" s="106"/>
      <c r="T451" s="106"/>
      <c r="U451" s="106"/>
      <c r="V451" s="106"/>
      <c r="W451" s="106"/>
      <c r="X451" s="106"/>
      <c r="Y451" s="106"/>
      <c r="Z451" s="106"/>
      <c r="AA451" s="106"/>
      <c r="AB451" s="106"/>
      <c r="AC451" s="106"/>
      <c r="AD451" s="106"/>
      <c r="AE451" s="106"/>
      <c r="AF451" s="106"/>
      <c r="AG451" s="106"/>
      <c r="AH451" s="106"/>
      <c r="AI451" s="106"/>
      <c r="AJ451" s="106"/>
      <c r="AK451" s="106"/>
      <c r="AL451" s="106"/>
      <c r="AM451" s="106"/>
      <c r="AN451" s="106"/>
      <c r="AO451" s="106"/>
      <c r="AP451" s="106"/>
      <c r="AQ451" s="106"/>
      <c r="AR451" s="106"/>
      <c r="AS451" s="106"/>
      <c r="AT451" s="106"/>
      <c r="AU451" s="106"/>
    </row>
    <row r="452" spans="1:47" s="16" customFormat="1">
      <c r="A452" s="104"/>
      <c r="B452" s="103"/>
      <c r="C452" s="104"/>
      <c r="D452" s="103"/>
      <c r="E452" s="105"/>
      <c r="F452" s="105"/>
      <c r="G452" s="304"/>
      <c r="H452" s="103"/>
      <c r="I452" s="103"/>
      <c r="J452" s="96"/>
      <c r="K452" s="106"/>
      <c r="L452" s="106"/>
      <c r="M452" s="106"/>
      <c r="N452" s="106"/>
      <c r="O452" s="106"/>
      <c r="P452" s="106"/>
      <c r="Q452" s="106"/>
      <c r="R452" s="106"/>
      <c r="S452" s="106"/>
      <c r="T452" s="106"/>
      <c r="U452" s="106"/>
      <c r="V452" s="106"/>
      <c r="W452" s="106"/>
      <c r="X452" s="106"/>
      <c r="Y452" s="106"/>
      <c r="Z452" s="106"/>
      <c r="AA452" s="106"/>
      <c r="AB452" s="106"/>
      <c r="AC452" s="106"/>
      <c r="AD452" s="106"/>
      <c r="AE452" s="106"/>
      <c r="AF452" s="106"/>
      <c r="AG452" s="106"/>
      <c r="AH452" s="106"/>
      <c r="AI452" s="106"/>
      <c r="AJ452" s="106"/>
      <c r="AK452" s="106"/>
      <c r="AL452" s="106"/>
      <c r="AM452" s="106"/>
      <c r="AN452" s="106"/>
      <c r="AO452" s="106"/>
      <c r="AP452" s="106"/>
      <c r="AQ452" s="106"/>
      <c r="AR452" s="106"/>
      <c r="AS452" s="106"/>
      <c r="AT452" s="106"/>
      <c r="AU452" s="106"/>
    </row>
    <row r="453" spans="1:47" s="16" customFormat="1">
      <c r="A453" s="104"/>
      <c r="B453" s="103"/>
      <c r="C453" s="104"/>
      <c r="D453" s="103"/>
      <c r="E453" s="105"/>
      <c r="F453" s="105"/>
      <c r="G453" s="304"/>
      <c r="H453" s="103"/>
      <c r="I453" s="103"/>
      <c r="J453" s="96"/>
      <c r="K453" s="106"/>
      <c r="L453" s="106"/>
      <c r="M453" s="106"/>
      <c r="N453" s="106"/>
      <c r="O453" s="106"/>
      <c r="P453" s="106"/>
      <c r="Q453" s="106"/>
      <c r="R453" s="106"/>
      <c r="S453" s="106"/>
      <c r="T453" s="106"/>
      <c r="U453" s="106"/>
      <c r="V453" s="106"/>
      <c r="W453" s="106"/>
      <c r="X453" s="106"/>
      <c r="Y453" s="106"/>
      <c r="Z453" s="106"/>
      <c r="AA453" s="106"/>
      <c r="AB453" s="106"/>
      <c r="AC453" s="106"/>
      <c r="AD453" s="106"/>
      <c r="AE453" s="106"/>
      <c r="AF453" s="106"/>
      <c r="AG453" s="106"/>
      <c r="AH453" s="106"/>
      <c r="AI453" s="106"/>
      <c r="AJ453" s="106"/>
      <c r="AK453" s="106"/>
      <c r="AL453" s="106"/>
      <c r="AM453" s="106"/>
      <c r="AN453" s="106"/>
      <c r="AO453" s="106"/>
      <c r="AP453" s="106"/>
      <c r="AQ453" s="106"/>
      <c r="AR453" s="106"/>
      <c r="AS453" s="106"/>
      <c r="AT453" s="106"/>
      <c r="AU453" s="106"/>
    </row>
    <row r="454" spans="1:47" s="16" customFormat="1">
      <c r="A454" s="104"/>
      <c r="B454" s="103"/>
      <c r="C454" s="104"/>
      <c r="D454" s="103"/>
      <c r="E454" s="105"/>
      <c r="F454" s="105"/>
      <c r="G454" s="304"/>
      <c r="H454" s="103"/>
      <c r="I454" s="103"/>
      <c r="J454" s="96"/>
      <c r="K454" s="106"/>
      <c r="L454" s="106"/>
      <c r="M454" s="106"/>
      <c r="N454" s="106"/>
      <c r="O454" s="106"/>
      <c r="P454" s="106"/>
      <c r="Q454" s="106"/>
      <c r="R454" s="106"/>
      <c r="S454" s="106"/>
      <c r="T454" s="106"/>
      <c r="U454" s="106"/>
      <c r="V454" s="106"/>
      <c r="W454" s="106"/>
      <c r="X454" s="106"/>
      <c r="Y454" s="106"/>
      <c r="Z454" s="106"/>
      <c r="AA454" s="106"/>
      <c r="AB454" s="106"/>
      <c r="AC454" s="106"/>
      <c r="AD454" s="106"/>
      <c r="AE454" s="106"/>
      <c r="AF454" s="106"/>
      <c r="AG454" s="106"/>
      <c r="AH454" s="106"/>
      <c r="AI454" s="106"/>
      <c r="AJ454" s="106"/>
      <c r="AK454" s="106"/>
      <c r="AL454" s="106"/>
      <c r="AM454" s="106"/>
      <c r="AN454" s="106"/>
      <c r="AO454" s="106"/>
      <c r="AP454" s="106"/>
      <c r="AQ454" s="106"/>
      <c r="AR454" s="106"/>
      <c r="AS454" s="106"/>
      <c r="AT454" s="106"/>
      <c r="AU454" s="106"/>
    </row>
    <row r="455" spans="1:47" s="16" customFormat="1">
      <c r="A455" s="104"/>
      <c r="B455" s="103"/>
      <c r="C455" s="104"/>
      <c r="D455" s="103"/>
      <c r="E455" s="105"/>
      <c r="F455" s="105"/>
      <c r="G455" s="304"/>
      <c r="H455" s="103"/>
      <c r="I455" s="103"/>
      <c r="J455" s="9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6"/>
      <c r="AD455" s="106"/>
      <c r="AE455" s="106"/>
      <c r="AF455" s="106"/>
      <c r="AG455" s="106"/>
      <c r="AH455" s="106"/>
      <c r="AI455" s="106"/>
      <c r="AJ455" s="106"/>
      <c r="AK455" s="106"/>
      <c r="AL455" s="106"/>
      <c r="AM455" s="106"/>
      <c r="AN455" s="106"/>
      <c r="AO455" s="106"/>
      <c r="AP455" s="106"/>
      <c r="AQ455" s="106"/>
      <c r="AR455" s="106"/>
      <c r="AS455" s="106"/>
      <c r="AT455" s="106"/>
      <c r="AU455" s="106"/>
    </row>
    <row r="456" spans="1:47" s="16" customFormat="1">
      <c r="A456" s="104"/>
      <c r="B456" s="103"/>
      <c r="C456" s="104"/>
      <c r="D456" s="103"/>
      <c r="E456" s="105"/>
      <c r="F456" s="105"/>
      <c r="G456" s="304"/>
      <c r="H456" s="103"/>
      <c r="I456" s="103"/>
      <c r="J456" s="9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6"/>
      <c r="AD456" s="106"/>
      <c r="AE456" s="106"/>
      <c r="AF456" s="106"/>
      <c r="AG456" s="106"/>
      <c r="AH456" s="106"/>
      <c r="AI456" s="106"/>
      <c r="AJ456" s="106"/>
      <c r="AK456" s="106"/>
      <c r="AL456" s="106"/>
      <c r="AM456" s="106"/>
      <c r="AN456" s="106"/>
      <c r="AO456" s="106"/>
      <c r="AP456" s="106"/>
      <c r="AQ456" s="106"/>
      <c r="AR456" s="106"/>
      <c r="AS456" s="106"/>
      <c r="AT456" s="106"/>
      <c r="AU456" s="106"/>
    </row>
    <row r="457" spans="1:47" s="16" customFormat="1">
      <c r="A457" s="104"/>
      <c r="B457" s="103"/>
      <c r="C457" s="104"/>
      <c r="D457" s="103"/>
      <c r="E457" s="105"/>
      <c r="F457" s="105"/>
      <c r="G457" s="304"/>
      <c r="H457" s="103"/>
      <c r="I457" s="103"/>
      <c r="J457" s="9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6"/>
      <c r="AD457" s="106"/>
      <c r="AE457" s="106"/>
      <c r="AF457" s="106"/>
      <c r="AG457" s="106"/>
      <c r="AH457" s="106"/>
      <c r="AI457" s="106"/>
      <c r="AJ457" s="106"/>
      <c r="AK457" s="106"/>
      <c r="AL457" s="106"/>
      <c r="AM457" s="106"/>
      <c r="AN457" s="106"/>
      <c r="AO457" s="106"/>
      <c r="AP457" s="106"/>
      <c r="AQ457" s="106"/>
      <c r="AR457" s="106"/>
      <c r="AS457" s="106"/>
      <c r="AT457" s="106"/>
      <c r="AU457" s="106"/>
    </row>
    <row r="458" spans="1:47" s="16" customFormat="1">
      <c r="A458" s="104"/>
      <c r="B458" s="103"/>
      <c r="C458" s="104"/>
      <c r="D458" s="103"/>
      <c r="E458" s="105"/>
      <c r="F458" s="105"/>
      <c r="G458" s="304"/>
      <c r="H458" s="103"/>
      <c r="I458" s="103"/>
      <c r="J458" s="96"/>
      <c r="K458" s="106"/>
      <c r="L458" s="106"/>
      <c r="M458" s="106"/>
      <c r="N458" s="106"/>
      <c r="O458" s="106"/>
      <c r="P458" s="106"/>
      <c r="Q458" s="106"/>
      <c r="R458" s="106"/>
      <c r="S458" s="106"/>
      <c r="T458" s="106"/>
      <c r="U458" s="106"/>
      <c r="V458" s="106"/>
      <c r="W458" s="106"/>
      <c r="X458" s="106"/>
      <c r="Y458" s="106"/>
      <c r="Z458" s="106"/>
      <c r="AA458" s="106"/>
      <c r="AB458" s="106"/>
      <c r="AC458" s="106"/>
      <c r="AD458" s="106"/>
      <c r="AE458" s="106"/>
      <c r="AF458" s="106"/>
      <c r="AG458" s="106"/>
      <c r="AH458" s="106"/>
      <c r="AI458" s="106"/>
      <c r="AJ458" s="106"/>
      <c r="AK458" s="106"/>
      <c r="AL458" s="106"/>
      <c r="AM458" s="106"/>
      <c r="AN458" s="106"/>
      <c r="AO458" s="106"/>
      <c r="AP458" s="106"/>
      <c r="AQ458" s="106"/>
      <c r="AR458" s="106"/>
      <c r="AS458" s="106"/>
      <c r="AT458" s="106"/>
      <c r="AU458" s="106"/>
    </row>
    <row r="459" spans="1:47" s="16" customFormat="1">
      <c r="A459" s="104"/>
      <c r="B459" s="103"/>
      <c r="C459" s="104"/>
      <c r="D459" s="103"/>
      <c r="E459" s="105"/>
      <c r="F459" s="105"/>
      <c r="G459" s="304"/>
      <c r="H459" s="103"/>
      <c r="I459" s="103"/>
      <c r="J459" s="96"/>
      <c r="K459" s="106"/>
      <c r="L459" s="106"/>
      <c r="M459" s="106"/>
      <c r="N459" s="106"/>
      <c r="O459" s="106"/>
      <c r="P459" s="106"/>
      <c r="Q459" s="106"/>
      <c r="R459" s="106"/>
      <c r="S459" s="106"/>
      <c r="T459" s="106"/>
      <c r="U459" s="106"/>
      <c r="V459" s="106"/>
      <c r="W459" s="106"/>
      <c r="X459" s="106"/>
      <c r="Y459" s="106"/>
      <c r="Z459" s="106"/>
      <c r="AA459" s="106"/>
      <c r="AB459" s="106"/>
      <c r="AC459" s="106"/>
      <c r="AD459" s="106"/>
      <c r="AE459" s="106"/>
      <c r="AF459" s="106"/>
      <c r="AG459" s="106"/>
      <c r="AH459" s="106"/>
      <c r="AI459" s="106"/>
      <c r="AJ459" s="106"/>
      <c r="AK459" s="106"/>
      <c r="AL459" s="106"/>
      <c r="AM459" s="106"/>
      <c r="AN459" s="106"/>
      <c r="AO459" s="106"/>
      <c r="AP459" s="106"/>
      <c r="AQ459" s="106"/>
      <c r="AR459" s="106"/>
      <c r="AS459" s="106"/>
      <c r="AT459" s="106"/>
      <c r="AU459" s="106"/>
    </row>
    <row r="460" spans="1:47" s="16" customFormat="1">
      <c r="A460" s="104"/>
      <c r="B460" s="103"/>
      <c r="C460" s="104"/>
      <c r="D460" s="103"/>
      <c r="E460" s="105"/>
      <c r="F460" s="105"/>
      <c r="G460" s="304"/>
      <c r="H460" s="103"/>
      <c r="I460" s="103"/>
      <c r="J460" s="96"/>
      <c r="K460" s="106"/>
      <c r="L460" s="106"/>
      <c r="M460" s="106"/>
      <c r="N460" s="106"/>
      <c r="O460" s="106"/>
      <c r="P460" s="106"/>
      <c r="Q460" s="106"/>
      <c r="R460" s="106"/>
      <c r="S460" s="106"/>
      <c r="T460" s="106"/>
      <c r="U460" s="106"/>
      <c r="V460" s="106"/>
      <c r="W460" s="106"/>
      <c r="X460" s="106"/>
      <c r="Y460" s="106"/>
      <c r="Z460" s="106"/>
      <c r="AA460" s="106"/>
      <c r="AB460" s="106"/>
      <c r="AC460" s="106"/>
      <c r="AD460" s="106"/>
      <c r="AE460" s="106"/>
      <c r="AF460" s="106"/>
      <c r="AG460" s="106"/>
      <c r="AH460" s="106"/>
      <c r="AI460" s="106"/>
      <c r="AJ460" s="106"/>
      <c r="AK460" s="106"/>
      <c r="AL460" s="106"/>
      <c r="AM460" s="106"/>
      <c r="AN460" s="106"/>
      <c r="AO460" s="106"/>
      <c r="AP460" s="106"/>
      <c r="AQ460" s="106"/>
      <c r="AR460" s="106"/>
      <c r="AS460" s="106"/>
      <c r="AT460" s="106"/>
      <c r="AU460" s="106"/>
    </row>
    <row r="461" spans="1:47" s="16" customFormat="1">
      <c r="A461" s="104"/>
      <c r="B461" s="103"/>
      <c r="C461" s="104"/>
      <c r="D461" s="103"/>
      <c r="E461" s="105"/>
      <c r="F461" s="105"/>
      <c r="G461" s="304"/>
      <c r="H461" s="103"/>
      <c r="I461" s="103"/>
      <c r="J461" s="96"/>
      <c r="K461" s="106"/>
      <c r="L461" s="106"/>
      <c r="M461" s="106"/>
      <c r="N461" s="106"/>
      <c r="O461" s="106"/>
      <c r="P461" s="106"/>
      <c r="Q461" s="106"/>
      <c r="R461" s="106"/>
      <c r="S461" s="106"/>
      <c r="T461" s="106"/>
      <c r="U461" s="106"/>
      <c r="V461" s="106"/>
      <c r="W461" s="106"/>
      <c r="X461" s="106"/>
      <c r="Y461" s="106"/>
      <c r="Z461" s="106"/>
      <c r="AA461" s="106"/>
      <c r="AB461" s="106"/>
      <c r="AC461" s="106"/>
      <c r="AD461" s="106"/>
      <c r="AE461" s="106"/>
      <c r="AF461" s="106"/>
      <c r="AG461" s="106"/>
      <c r="AH461" s="106"/>
      <c r="AI461" s="106"/>
      <c r="AJ461" s="106"/>
      <c r="AK461" s="106"/>
      <c r="AL461" s="106"/>
      <c r="AM461" s="106"/>
      <c r="AN461" s="106"/>
      <c r="AO461" s="106"/>
      <c r="AP461" s="106"/>
      <c r="AQ461" s="106"/>
      <c r="AR461" s="106"/>
      <c r="AS461" s="106"/>
      <c r="AT461" s="106"/>
      <c r="AU461" s="106"/>
    </row>
    <row r="462" spans="1:47" s="16" customFormat="1">
      <c r="A462" s="104"/>
      <c r="B462" s="103"/>
      <c r="C462" s="104"/>
      <c r="D462" s="103"/>
      <c r="E462" s="105"/>
      <c r="F462" s="105"/>
      <c r="G462" s="304"/>
      <c r="H462" s="103"/>
      <c r="I462" s="103"/>
      <c r="J462" s="96"/>
      <c r="K462" s="106"/>
      <c r="L462" s="106"/>
      <c r="M462" s="106"/>
      <c r="N462" s="106"/>
      <c r="O462" s="106"/>
      <c r="P462" s="106"/>
      <c r="Q462" s="106"/>
      <c r="R462" s="106"/>
      <c r="S462" s="106"/>
      <c r="T462" s="106"/>
      <c r="U462" s="106"/>
      <c r="V462" s="106"/>
      <c r="W462" s="106"/>
      <c r="X462" s="106"/>
      <c r="Y462" s="106"/>
      <c r="Z462" s="106"/>
      <c r="AA462" s="106"/>
      <c r="AB462" s="106"/>
      <c r="AC462" s="106"/>
      <c r="AD462" s="106"/>
      <c r="AE462" s="106"/>
      <c r="AF462" s="106"/>
      <c r="AG462" s="106"/>
      <c r="AH462" s="106"/>
      <c r="AI462" s="106"/>
      <c r="AJ462" s="106"/>
      <c r="AK462" s="106"/>
      <c r="AL462" s="106"/>
      <c r="AM462" s="106"/>
      <c r="AN462" s="106"/>
      <c r="AO462" s="106"/>
      <c r="AP462" s="106"/>
      <c r="AQ462" s="106"/>
      <c r="AR462" s="106"/>
      <c r="AS462" s="106"/>
      <c r="AT462" s="106"/>
      <c r="AU462" s="106"/>
    </row>
    <row r="463" spans="1:47" s="16" customFormat="1">
      <c r="A463" s="104"/>
      <c r="B463" s="103"/>
      <c r="C463" s="104"/>
      <c r="D463" s="103"/>
      <c r="E463" s="105"/>
      <c r="F463" s="105"/>
      <c r="G463" s="304"/>
      <c r="H463" s="103"/>
      <c r="I463" s="103"/>
      <c r="J463" s="96"/>
      <c r="K463" s="106"/>
      <c r="L463" s="106"/>
      <c r="M463" s="106"/>
      <c r="N463" s="106"/>
      <c r="O463" s="106"/>
      <c r="P463" s="106"/>
      <c r="Q463" s="106"/>
      <c r="R463" s="106"/>
      <c r="S463" s="106"/>
      <c r="T463" s="106"/>
      <c r="U463" s="106"/>
      <c r="V463" s="106"/>
      <c r="W463" s="106"/>
      <c r="X463" s="106"/>
      <c r="Y463" s="106"/>
      <c r="Z463" s="106"/>
      <c r="AA463" s="106"/>
      <c r="AB463" s="106"/>
      <c r="AC463" s="106"/>
      <c r="AD463" s="106"/>
      <c r="AE463" s="106"/>
      <c r="AF463" s="106"/>
      <c r="AG463" s="106"/>
      <c r="AH463" s="106"/>
      <c r="AI463" s="106"/>
      <c r="AJ463" s="106"/>
      <c r="AK463" s="106"/>
      <c r="AL463" s="106"/>
      <c r="AM463" s="106"/>
      <c r="AN463" s="106"/>
      <c r="AO463" s="106"/>
      <c r="AP463" s="106"/>
      <c r="AQ463" s="106"/>
      <c r="AR463" s="106"/>
      <c r="AS463" s="106"/>
      <c r="AT463" s="106"/>
      <c r="AU463" s="106"/>
    </row>
    <row r="464" spans="1:47" s="16" customFormat="1">
      <c r="A464" s="104"/>
      <c r="B464" s="103"/>
      <c r="C464" s="104"/>
      <c r="D464" s="103"/>
      <c r="E464" s="105"/>
      <c r="F464" s="105"/>
      <c r="G464" s="304"/>
      <c r="H464" s="103"/>
      <c r="I464" s="103"/>
      <c r="J464" s="96"/>
      <c r="K464" s="106"/>
      <c r="L464" s="106"/>
      <c r="M464" s="106"/>
      <c r="N464" s="106"/>
      <c r="O464" s="106"/>
      <c r="P464" s="106"/>
      <c r="Q464" s="106"/>
      <c r="R464" s="106"/>
      <c r="S464" s="106"/>
      <c r="T464" s="106"/>
      <c r="U464" s="106"/>
      <c r="V464" s="106"/>
      <c r="W464" s="106"/>
      <c r="X464" s="106"/>
      <c r="Y464" s="106"/>
      <c r="Z464" s="106"/>
      <c r="AA464" s="106"/>
      <c r="AB464" s="106"/>
      <c r="AC464" s="106"/>
      <c r="AD464" s="106"/>
      <c r="AE464" s="106"/>
      <c r="AF464" s="106"/>
      <c r="AG464" s="106"/>
      <c r="AH464" s="106"/>
      <c r="AI464" s="106"/>
      <c r="AJ464" s="106"/>
      <c r="AK464" s="106"/>
      <c r="AL464" s="106"/>
      <c r="AM464" s="106"/>
      <c r="AN464" s="106"/>
      <c r="AO464" s="106"/>
      <c r="AP464" s="106"/>
      <c r="AQ464" s="106"/>
      <c r="AR464" s="106"/>
      <c r="AS464" s="106"/>
      <c r="AT464" s="106"/>
      <c r="AU464" s="106"/>
    </row>
    <row r="465" spans="1:47" s="16" customFormat="1">
      <c r="A465" s="104"/>
      <c r="B465" s="103"/>
      <c r="C465" s="104"/>
      <c r="D465" s="103"/>
      <c r="E465" s="105"/>
      <c r="F465" s="105"/>
      <c r="G465" s="304"/>
      <c r="H465" s="103"/>
      <c r="I465" s="103"/>
      <c r="J465" s="96"/>
      <c r="K465" s="106"/>
      <c r="L465" s="106"/>
      <c r="M465" s="106"/>
      <c r="N465" s="106"/>
      <c r="O465" s="106"/>
      <c r="P465" s="106"/>
      <c r="Q465" s="106"/>
      <c r="R465" s="106"/>
      <c r="S465" s="106"/>
      <c r="T465" s="106"/>
      <c r="U465" s="106"/>
      <c r="V465" s="106"/>
      <c r="W465" s="106"/>
      <c r="X465" s="106"/>
      <c r="Y465" s="106"/>
      <c r="Z465" s="106"/>
      <c r="AA465" s="106"/>
      <c r="AB465" s="106"/>
      <c r="AC465" s="106"/>
      <c r="AD465" s="106"/>
      <c r="AE465" s="106"/>
      <c r="AF465" s="106"/>
      <c r="AG465" s="106"/>
      <c r="AH465" s="106"/>
      <c r="AI465" s="106"/>
      <c r="AJ465" s="106"/>
      <c r="AK465" s="106"/>
      <c r="AL465" s="106"/>
      <c r="AM465" s="106"/>
      <c r="AN465" s="106"/>
      <c r="AO465" s="106"/>
      <c r="AP465" s="106"/>
      <c r="AQ465" s="106"/>
      <c r="AR465" s="106"/>
      <c r="AS465" s="106"/>
      <c r="AT465" s="106"/>
      <c r="AU465" s="106"/>
    </row>
    <row r="466" spans="1:47" s="16" customFormat="1">
      <c r="A466" s="104"/>
      <c r="B466" s="103"/>
      <c r="C466" s="104"/>
      <c r="D466" s="103"/>
      <c r="E466" s="105"/>
      <c r="F466" s="105"/>
      <c r="G466" s="304"/>
      <c r="H466" s="103"/>
      <c r="I466" s="103"/>
      <c r="J466" s="96"/>
      <c r="K466" s="106"/>
      <c r="L466" s="106"/>
      <c r="M466" s="106"/>
      <c r="N466" s="106"/>
      <c r="O466" s="106"/>
      <c r="P466" s="106"/>
      <c r="Q466" s="106"/>
      <c r="R466" s="106"/>
      <c r="S466" s="106"/>
      <c r="T466" s="106"/>
      <c r="U466" s="106"/>
      <c r="V466" s="106"/>
      <c r="W466" s="106"/>
      <c r="X466" s="106"/>
      <c r="Y466" s="106"/>
      <c r="Z466" s="106"/>
      <c r="AA466" s="106"/>
      <c r="AB466" s="106"/>
      <c r="AC466" s="106"/>
      <c r="AD466" s="106"/>
      <c r="AE466" s="106"/>
      <c r="AF466" s="106"/>
      <c r="AG466" s="106"/>
      <c r="AH466" s="106"/>
      <c r="AI466" s="106"/>
      <c r="AJ466" s="106"/>
      <c r="AK466" s="106"/>
      <c r="AL466" s="106"/>
      <c r="AM466" s="106"/>
      <c r="AN466" s="106"/>
      <c r="AO466" s="106"/>
      <c r="AP466" s="106"/>
      <c r="AQ466" s="106"/>
      <c r="AR466" s="106"/>
      <c r="AS466" s="106"/>
      <c r="AT466" s="106"/>
      <c r="AU466" s="106"/>
    </row>
    <row r="467" spans="1:47" s="16" customFormat="1">
      <c r="A467" s="104"/>
      <c r="B467" s="103"/>
      <c r="C467" s="104"/>
      <c r="D467" s="103"/>
      <c r="E467" s="105"/>
      <c r="F467" s="105"/>
      <c r="G467" s="304"/>
      <c r="H467" s="103"/>
      <c r="I467" s="103"/>
      <c r="J467" s="96"/>
      <c r="K467" s="106"/>
      <c r="L467" s="106"/>
      <c r="M467" s="106"/>
      <c r="N467" s="106"/>
      <c r="O467" s="106"/>
      <c r="P467" s="106"/>
      <c r="Q467" s="106"/>
      <c r="R467" s="106"/>
      <c r="S467" s="106"/>
      <c r="T467" s="106"/>
      <c r="U467" s="106"/>
      <c r="V467" s="106"/>
      <c r="W467" s="106"/>
      <c r="X467" s="106"/>
      <c r="Y467" s="106"/>
      <c r="Z467" s="106"/>
      <c r="AA467" s="106"/>
      <c r="AB467" s="106"/>
      <c r="AC467" s="106"/>
      <c r="AD467" s="106"/>
      <c r="AE467" s="106"/>
      <c r="AF467" s="106"/>
      <c r="AG467" s="106"/>
      <c r="AH467" s="106"/>
      <c r="AI467" s="106"/>
      <c r="AJ467" s="106"/>
      <c r="AK467" s="106"/>
      <c r="AL467" s="106"/>
      <c r="AM467" s="106"/>
      <c r="AN467" s="106"/>
      <c r="AO467" s="106"/>
      <c r="AP467" s="106"/>
      <c r="AQ467" s="106"/>
      <c r="AR467" s="106"/>
      <c r="AS467" s="106"/>
      <c r="AT467" s="106"/>
      <c r="AU467" s="106"/>
    </row>
    <row r="468" spans="1:47" s="16" customFormat="1">
      <c r="A468" s="104"/>
      <c r="B468" s="103"/>
      <c r="C468" s="104"/>
      <c r="D468" s="103"/>
      <c r="E468" s="105"/>
      <c r="F468" s="105"/>
      <c r="G468" s="304"/>
      <c r="H468" s="103"/>
      <c r="I468" s="103"/>
      <c r="J468" s="96"/>
      <c r="K468" s="106"/>
      <c r="L468" s="106"/>
      <c r="M468" s="106"/>
      <c r="N468" s="106"/>
      <c r="O468" s="106"/>
      <c r="P468" s="106"/>
      <c r="Q468" s="106"/>
      <c r="R468" s="106"/>
      <c r="S468" s="106"/>
      <c r="T468" s="106"/>
      <c r="U468" s="106"/>
      <c r="V468" s="106"/>
      <c r="W468" s="106"/>
      <c r="X468" s="106"/>
      <c r="Y468" s="106"/>
      <c r="Z468" s="106"/>
      <c r="AA468" s="106"/>
      <c r="AB468" s="106"/>
      <c r="AC468" s="106"/>
      <c r="AD468" s="106"/>
      <c r="AE468" s="106"/>
      <c r="AF468" s="106"/>
      <c r="AG468" s="106"/>
      <c r="AH468" s="106"/>
      <c r="AI468" s="106"/>
      <c r="AJ468" s="106"/>
      <c r="AK468" s="106"/>
      <c r="AL468" s="106"/>
      <c r="AM468" s="106"/>
      <c r="AN468" s="106"/>
      <c r="AO468" s="106"/>
      <c r="AP468" s="106"/>
      <c r="AQ468" s="106"/>
      <c r="AR468" s="106"/>
      <c r="AS468" s="106"/>
      <c r="AT468" s="106"/>
      <c r="AU468" s="106"/>
    </row>
    <row r="469" spans="1:47" s="16" customFormat="1">
      <c r="A469" s="104"/>
      <c r="B469" s="103"/>
      <c r="C469" s="104"/>
      <c r="D469" s="103"/>
      <c r="E469" s="105"/>
      <c r="F469" s="105"/>
      <c r="G469" s="304"/>
      <c r="H469" s="103"/>
      <c r="I469" s="103"/>
      <c r="J469" s="96"/>
      <c r="K469" s="106"/>
      <c r="L469" s="106"/>
      <c r="M469" s="106"/>
      <c r="N469" s="106"/>
      <c r="O469" s="106"/>
      <c r="P469" s="106"/>
      <c r="Q469" s="106"/>
      <c r="R469" s="106"/>
      <c r="S469" s="106"/>
      <c r="T469" s="106"/>
      <c r="U469" s="106"/>
      <c r="V469" s="106"/>
      <c r="W469" s="106"/>
      <c r="X469" s="106"/>
      <c r="Y469" s="106"/>
      <c r="Z469" s="106"/>
      <c r="AA469" s="106"/>
      <c r="AB469" s="106"/>
      <c r="AC469" s="106"/>
      <c r="AD469" s="106"/>
      <c r="AE469" s="106"/>
      <c r="AF469" s="106"/>
      <c r="AG469" s="106"/>
      <c r="AH469" s="106"/>
      <c r="AI469" s="106"/>
      <c r="AJ469" s="106"/>
      <c r="AK469" s="106"/>
      <c r="AL469" s="106"/>
      <c r="AM469" s="106"/>
      <c r="AN469" s="106"/>
      <c r="AO469" s="106"/>
      <c r="AP469" s="106"/>
      <c r="AQ469" s="106"/>
      <c r="AR469" s="106"/>
      <c r="AS469" s="106"/>
      <c r="AT469" s="106"/>
      <c r="AU469" s="106"/>
    </row>
    <row r="470" spans="1:47" s="16" customFormat="1">
      <c r="A470" s="104"/>
      <c r="B470" s="103"/>
      <c r="C470" s="104"/>
      <c r="D470" s="103"/>
      <c r="E470" s="105"/>
      <c r="F470" s="105"/>
      <c r="G470" s="304"/>
      <c r="H470" s="103"/>
      <c r="I470" s="103"/>
      <c r="J470" s="96"/>
      <c r="K470" s="106"/>
      <c r="L470" s="106"/>
      <c r="M470" s="106"/>
      <c r="N470" s="106"/>
      <c r="O470" s="106"/>
      <c r="P470" s="106"/>
      <c r="Q470" s="106"/>
      <c r="R470" s="106"/>
      <c r="S470" s="106"/>
      <c r="T470" s="106"/>
      <c r="U470" s="106"/>
      <c r="V470" s="106"/>
      <c r="W470" s="106"/>
      <c r="X470" s="106"/>
      <c r="Y470" s="106"/>
      <c r="Z470" s="106"/>
      <c r="AA470" s="106"/>
      <c r="AB470" s="106"/>
      <c r="AC470" s="106"/>
      <c r="AD470" s="106"/>
      <c r="AE470" s="106"/>
      <c r="AF470" s="106"/>
      <c r="AG470" s="106"/>
      <c r="AH470" s="106"/>
      <c r="AI470" s="106"/>
      <c r="AJ470" s="106"/>
      <c r="AK470" s="106"/>
      <c r="AL470" s="106"/>
      <c r="AM470" s="106"/>
      <c r="AN470" s="106"/>
      <c r="AO470" s="106"/>
      <c r="AP470" s="106"/>
      <c r="AQ470" s="106"/>
      <c r="AR470" s="106"/>
      <c r="AS470" s="106"/>
      <c r="AT470" s="106"/>
      <c r="AU470" s="106"/>
    </row>
    <row r="471" spans="1:47" s="16" customFormat="1">
      <c r="A471" s="104"/>
      <c r="B471" s="103"/>
      <c r="C471" s="104"/>
      <c r="D471" s="103"/>
      <c r="E471" s="105"/>
      <c r="F471" s="105"/>
      <c r="G471" s="304"/>
      <c r="H471" s="103"/>
      <c r="I471" s="103"/>
      <c r="J471" s="96"/>
      <c r="K471" s="106"/>
      <c r="L471" s="106"/>
      <c r="M471" s="106"/>
      <c r="N471" s="106"/>
      <c r="O471" s="106"/>
      <c r="P471" s="106"/>
      <c r="Q471" s="106"/>
      <c r="R471" s="106"/>
      <c r="S471" s="106"/>
      <c r="T471" s="106"/>
      <c r="U471" s="106"/>
      <c r="V471" s="106"/>
      <c r="W471" s="106"/>
      <c r="X471" s="106"/>
      <c r="Y471" s="106"/>
      <c r="Z471" s="106"/>
      <c r="AA471" s="106"/>
      <c r="AB471" s="106"/>
      <c r="AC471" s="106"/>
      <c r="AD471" s="106"/>
      <c r="AE471" s="106"/>
      <c r="AF471" s="106"/>
      <c r="AG471" s="106"/>
      <c r="AH471" s="106"/>
      <c r="AI471" s="106"/>
      <c r="AJ471" s="106"/>
      <c r="AK471" s="106"/>
      <c r="AL471" s="106"/>
      <c r="AM471" s="106"/>
      <c r="AN471" s="106"/>
      <c r="AO471" s="106"/>
      <c r="AP471" s="106"/>
      <c r="AQ471" s="106"/>
      <c r="AR471" s="106"/>
      <c r="AS471" s="106"/>
      <c r="AT471" s="106"/>
      <c r="AU471" s="106"/>
    </row>
    <row r="472" spans="1:47" s="16" customFormat="1">
      <c r="A472" s="104"/>
      <c r="B472" s="103"/>
      <c r="C472" s="104"/>
      <c r="D472" s="103"/>
      <c r="E472" s="105"/>
      <c r="F472" s="105"/>
      <c r="G472" s="304"/>
      <c r="H472" s="103"/>
      <c r="I472" s="103"/>
      <c r="J472" s="96"/>
      <c r="K472" s="106"/>
      <c r="L472" s="106"/>
      <c r="M472" s="106"/>
      <c r="N472" s="106"/>
      <c r="O472" s="106"/>
      <c r="P472" s="106"/>
      <c r="Q472" s="106"/>
      <c r="R472" s="106"/>
      <c r="S472" s="106"/>
      <c r="T472" s="106"/>
      <c r="U472" s="106"/>
      <c r="V472" s="106"/>
      <c r="W472" s="106"/>
      <c r="X472" s="106"/>
      <c r="Y472" s="106"/>
      <c r="Z472" s="106"/>
      <c r="AA472" s="106"/>
      <c r="AB472" s="106"/>
      <c r="AC472" s="106"/>
      <c r="AD472" s="106"/>
      <c r="AE472" s="106"/>
      <c r="AF472" s="106"/>
      <c r="AG472" s="106"/>
      <c r="AH472" s="106"/>
      <c r="AI472" s="106"/>
      <c r="AJ472" s="106"/>
      <c r="AK472" s="106"/>
      <c r="AL472" s="106"/>
      <c r="AM472" s="106"/>
      <c r="AN472" s="106"/>
      <c r="AO472" s="106"/>
      <c r="AP472" s="106"/>
      <c r="AQ472" s="106"/>
      <c r="AR472" s="106"/>
      <c r="AS472" s="106"/>
      <c r="AT472" s="106"/>
      <c r="AU472" s="106"/>
    </row>
    <row r="473" spans="1:47" s="16" customFormat="1">
      <c r="A473" s="104"/>
      <c r="B473" s="103"/>
      <c r="C473" s="104"/>
      <c r="D473" s="103"/>
      <c r="E473" s="105"/>
      <c r="F473" s="105"/>
      <c r="G473" s="304"/>
      <c r="H473" s="103"/>
      <c r="I473" s="103"/>
      <c r="J473" s="96"/>
      <c r="K473" s="106"/>
      <c r="L473" s="106"/>
      <c r="M473" s="106"/>
      <c r="N473" s="106"/>
      <c r="O473" s="106"/>
      <c r="P473" s="106"/>
      <c r="Q473" s="106"/>
      <c r="R473" s="106"/>
      <c r="S473" s="106"/>
      <c r="T473" s="106"/>
      <c r="U473" s="106"/>
      <c r="V473" s="106"/>
      <c r="W473" s="106"/>
      <c r="X473" s="106"/>
      <c r="Y473" s="106"/>
      <c r="Z473" s="106"/>
      <c r="AA473" s="106"/>
      <c r="AB473" s="106"/>
      <c r="AC473" s="106"/>
      <c r="AD473" s="106"/>
      <c r="AE473" s="106"/>
      <c r="AF473" s="106"/>
      <c r="AG473" s="106"/>
      <c r="AH473" s="106"/>
      <c r="AI473" s="106"/>
      <c r="AJ473" s="106"/>
      <c r="AK473" s="106"/>
      <c r="AL473" s="106"/>
      <c r="AM473" s="106"/>
      <c r="AN473" s="106"/>
      <c r="AO473" s="106"/>
      <c r="AP473" s="106"/>
      <c r="AQ473" s="106"/>
      <c r="AR473" s="106"/>
      <c r="AS473" s="106"/>
      <c r="AT473" s="106"/>
      <c r="AU473" s="106"/>
    </row>
    <row r="474" spans="1:47" s="16" customFormat="1">
      <c r="A474" s="104"/>
      <c r="B474" s="103"/>
      <c r="C474" s="104"/>
      <c r="D474" s="103"/>
      <c r="E474" s="105"/>
      <c r="F474" s="105"/>
      <c r="G474" s="304"/>
      <c r="H474" s="103"/>
      <c r="I474" s="103"/>
      <c r="J474" s="96"/>
      <c r="K474" s="106"/>
      <c r="L474" s="106"/>
      <c r="M474" s="106"/>
      <c r="N474" s="106"/>
      <c r="O474" s="106"/>
      <c r="P474" s="106"/>
      <c r="Q474" s="106"/>
      <c r="R474" s="106"/>
      <c r="S474" s="106"/>
      <c r="T474" s="106"/>
      <c r="U474" s="106"/>
      <c r="V474" s="106"/>
      <c r="W474" s="106"/>
      <c r="X474" s="106"/>
      <c r="Y474" s="106"/>
      <c r="Z474" s="106"/>
      <c r="AA474" s="106"/>
      <c r="AB474" s="106"/>
      <c r="AC474" s="106"/>
      <c r="AD474" s="106"/>
      <c r="AE474" s="106"/>
      <c r="AF474" s="106"/>
      <c r="AG474" s="106"/>
      <c r="AH474" s="106"/>
      <c r="AI474" s="106"/>
      <c r="AJ474" s="106"/>
      <c r="AK474" s="106"/>
      <c r="AL474" s="106"/>
      <c r="AM474" s="106"/>
      <c r="AN474" s="106"/>
      <c r="AO474" s="106"/>
      <c r="AP474" s="106"/>
      <c r="AQ474" s="106"/>
      <c r="AR474" s="106"/>
      <c r="AS474" s="106"/>
      <c r="AT474" s="106"/>
      <c r="AU474" s="106"/>
    </row>
    <row r="475" spans="1:47" s="16" customFormat="1">
      <c r="A475" s="104"/>
      <c r="B475" s="103"/>
      <c r="C475" s="104"/>
      <c r="D475" s="103"/>
      <c r="E475" s="105"/>
      <c r="F475" s="105"/>
      <c r="G475" s="304"/>
      <c r="H475" s="103"/>
      <c r="I475" s="103"/>
      <c r="J475" s="96"/>
      <c r="K475" s="106"/>
      <c r="L475" s="106"/>
      <c r="M475" s="106"/>
      <c r="N475" s="106"/>
      <c r="O475" s="106"/>
      <c r="P475" s="106"/>
      <c r="Q475" s="106"/>
      <c r="R475" s="106"/>
      <c r="S475" s="106"/>
      <c r="T475" s="106"/>
      <c r="U475" s="106"/>
      <c r="V475" s="106"/>
      <c r="W475" s="106"/>
      <c r="X475" s="106"/>
      <c r="Y475" s="106"/>
      <c r="Z475" s="106"/>
      <c r="AA475" s="106"/>
      <c r="AB475" s="106"/>
      <c r="AC475" s="106"/>
      <c r="AD475" s="106"/>
      <c r="AE475" s="106"/>
      <c r="AF475" s="106"/>
      <c r="AG475" s="106"/>
      <c r="AH475" s="106"/>
      <c r="AI475" s="106"/>
      <c r="AJ475" s="106"/>
      <c r="AK475" s="106"/>
      <c r="AL475" s="106"/>
      <c r="AM475" s="106"/>
      <c r="AN475" s="106"/>
      <c r="AO475" s="106"/>
      <c r="AP475" s="106"/>
      <c r="AQ475" s="106"/>
      <c r="AR475" s="106"/>
      <c r="AS475" s="106"/>
      <c r="AT475" s="106"/>
      <c r="AU475" s="106"/>
    </row>
    <row r="476" spans="1:47" s="16" customFormat="1">
      <c r="A476" s="104"/>
      <c r="B476" s="103"/>
      <c r="C476" s="104"/>
      <c r="D476" s="103"/>
      <c r="E476" s="105"/>
      <c r="F476" s="105"/>
      <c r="G476" s="304"/>
      <c r="H476" s="103"/>
      <c r="I476" s="103"/>
      <c r="J476" s="96"/>
      <c r="K476" s="106"/>
      <c r="L476" s="106"/>
      <c r="M476" s="106"/>
      <c r="N476" s="106"/>
      <c r="O476" s="106"/>
      <c r="P476" s="106"/>
      <c r="Q476" s="106"/>
      <c r="R476" s="106"/>
      <c r="S476" s="106"/>
      <c r="T476" s="106"/>
      <c r="U476" s="106"/>
      <c r="V476" s="106"/>
      <c r="W476" s="106"/>
      <c r="X476" s="106"/>
      <c r="Y476" s="106"/>
      <c r="Z476" s="106"/>
      <c r="AA476" s="106"/>
      <c r="AB476" s="106"/>
      <c r="AC476" s="106"/>
      <c r="AD476" s="106"/>
      <c r="AE476" s="106"/>
      <c r="AF476" s="106"/>
      <c r="AG476" s="106"/>
      <c r="AH476" s="106"/>
      <c r="AI476" s="106"/>
      <c r="AJ476" s="106"/>
      <c r="AK476" s="106"/>
      <c r="AL476" s="106"/>
      <c r="AM476" s="106"/>
      <c r="AN476" s="106"/>
      <c r="AO476" s="106"/>
      <c r="AP476" s="106"/>
      <c r="AQ476" s="106"/>
      <c r="AR476" s="106"/>
      <c r="AS476" s="106"/>
      <c r="AT476" s="106"/>
      <c r="AU476" s="106"/>
    </row>
    <row r="477" spans="1:47" s="16" customFormat="1">
      <c r="A477" s="104"/>
      <c r="B477" s="103"/>
      <c r="C477" s="104"/>
      <c r="D477" s="103"/>
      <c r="E477" s="105"/>
      <c r="F477" s="105"/>
      <c r="G477" s="304"/>
      <c r="H477" s="103"/>
      <c r="I477" s="103"/>
      <c r="J477" s="96"/>
      <c r="K477" s="106"/>
      <c r="L477" s="106"/>
      <c r="M477" s="106"/>
      <c r="N477" s="106"/>
      <c r="O477" s="106"/>
      <c r="P477" s="106"/>
      <c r="Q477" s="106"/>
      <c r="R477" s="106"/>
      <c r="S477" s="106"/>
      <c r="T477" s="106"/>
      <c r="U477" s="106"/>
      <c r="V477" s="106"/>
      <c r="W477" s="106"/>
      <c r="X477" s="106"/>
      <c r="Y477" s="106"/>
      <c r="Z477" s="106"/>
      <c r="AA477" s="106"/>
      <c r="AB477" s="106"/>
      <c r="AC477" s="106"/>
      <c r="AD477" s="106"/>
      <c r="AE477" s="106"/>
      <c r="AF477" s="106"/>
      <c r="AG477" s="106"/>
      <c r="AH477" s="106"/>
      <c r="AI477" s="106"/>
      <c r="AJ477" s="106"/>
      <c r="AK477" s="106"/>
      <c r="AL477" s="106"/>
      <c r="AM477" s="106"/>
      <c r="AN477" s="106"/>
      <c r="AO477" s="106"/>
      <c r="AP477" s="106"/>
      <c r="AQ477" s="106"/>
      <c r="AR477" s="106"/>
      <c r="AS477" s="106"/>
      <c r="AT477" s="106"/>
      <c r="AU477" s="106"/>
    </row>
    <row r="478" spans="1:47" s="16" customFormat="1">
      <c r="A478" s="104"/>
      <c r="B478" s="103"/>
      <c r="C478" s="104"/>
      <c r="D478" s="103"/>
      <c r="E478" s="105"/>
      <c r="F478" s="105"/>
      <c r="G478" s="304"/>
      <c r="H478" s="103"/>
      <c r="I478" s="103"/>
      <c r="J478" s="9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  <c r="Z478" s="106"/>
      <c r="AA478" s="106"/>
      <c r="AB478" s="106"/>
      <c r="AC478" s="106"/>
      <c r="AD478" s="106"/>
      <c r="AE478" s="106"/>
      <c r="AF478" s="106"/>
      <c r="AG478" s="106"/>
      <c r="AH478" s="106"/>
      <c r="AI478" s="106"/>
      <c r="AJ478" s="106"/>
      <c r="AK478" s="106"/>
      <c r="AL478" s="106"/>
      <c r="AM478" s="106"/>
      <c r="AN478" s="106"/>
      <c r="AO478" s="106"/>
      <c r="AP478" s="106"/>
      <c r="AQ478" s="106"/>
      <c r="AR478" s="106"/>
      <c r="AS478" s="106"/>
      <c r="AT478" s="106"/>
      <c r="AU478" s="106"/>
    </row>
    <row r="479" spans="1:47" s="16" customFormat="1">
      <c r="A479" s="104"/>
      <c r="B479" s="103"/>
      <c r="C479" s="104"/>
      <c r="D479" s="103"/>
      <c r="E479" s="105"/>
      <c r="F479" s="105"/>
      <c r="G479" s="304"/>
      <c r="H479" s="103"/>
      <c r="I479" s="103"/>
      <c r="J479" s="9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  <c r="Z479" s="106"/>
      <c r="AA479" s="106"/>
      <c r="AB479" s="106"/>
      <c r="AC479" s="106"/>
      <c r="AD479" s="106"/>
      <c r="AE479" s="106"/>
      <c r="AF479" s="106"/>
      <c r="AG479" s="106"/>
      <c r="AH479" s="106"/>
      <c r="AI479" s="106"/>
      <c r="AJ479" s="106"/>
      <c r="AK479" s="106"/>
      <c r="AL479" s="106"/>
      <c r="AM479" s="106"/>
      <c r="AN479" s="106"/>
      <c r="AO479" s="106"/>
      <c r="AP479" s="106"/>
      <c r="AQ479" s="106"/>
      <c r="AR479" s="106"/>
      <c r="AS479" s="106"/>
      <c r="AT479" s="106"/>
      <c r="AU479" s="106"/>
    </row>
    <row r="480" spans="1:47" s="16" customFormat="1">
      <c r="A480" s="104"/>
      <c r="B480" s="103"/>
      <c r="C480" s="104"/>
      <c r="D480" s="103"/>
      <c r="E480" s="105"/>
      <c r="F480" s="105"/>
      <c r="G480" s="304"/>
      <c r="H480" s="103"/>
      <c r="I480" s="103"/>
      <c r="J480" s="9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  <c r="Z480" s="106"/>
      <c r="AA480" s="106"/>
      <c r="AB480" s="106"/>
      <c r="AC480" s="106"/>
      <c r="AD480" s="106"/>
      <c r="AE480" s="106"/>
      <c r="AF480" s="106"/>
      <c r="AG480" s="106"/>
      <c r="AH480" s="106"/>
      <c r="AI480" s="106"/>
      <c r="AJ480" s="106"/>
      <c r="AK480" s="106"/>
      <c r="AL480" s="106"/>
      <c r="AM480" s="106"/>
      <c r="AN480" s="106"/>
      <c r="AO480" s="106"/>
      <c r="AP480" s="106"/>
      <c r="AQ480" s="106"/>
      <c r="AR480" s="106"/>
      <c r="AS480" s="106"/>
      <c r="AT480" s="106"/>
      <c r="AU480" s="106"/>
    </row>
    <row r="481" spans="1:47" s="16" customFormat="1">
      <c r="A481" s="104"/>
      <c r="B481" s="103"/>
      <c r="C481" s="104"/>
      <c r="D481" s="103"/>
      <c r="E481" s="105"/>
      <c r="F481" s="105"/>
      <c r="G481" s="304"/>
      <c r="H481" s="103"/>
      <c r="I481" s="103"/>
      <c r="J481" s="96"/>
      <c r="K481" s="106"/>
      <c r="L481" s="106"/>
      <c r="M481" s="106"/>
      <c r="N481" s="106"/>
      <c r="O481" s="106"/>
      <c r="P481" s="106"/>
      <c r="Q481" s="106"/>
      <c r="R481" s="106"/>
      <c r="S481" s="106"/>
      <c r="T481" s="106"/>
      <c r="U481" s="106"/>
      <c r="V481" s="106"/>
      <c r="W481" s="106"/>
      <c r="X481" s="106"/>
      <c r="Y481" s="106"/>
      <c r="Z481" s="106"/>
      <c r="AA481" s="106"/>
      <c r="AB481" s="106"/>
      <c r="AC481" s="106"/>
      <c r="AD481" s="106"/>
      <c r="AE481" s="106"/>
      <c r="AF481" s="106"/>
      <c r="AG481" s="106"/>
      <c r="AH481" s="106"/>
      <c r="AI481" s="106"/>
      <c r="AJ481" s="106"/>
      <c r="AK481" s="106"/>
      <c r="AL481" s="106"/>
      <c r="AM481" s="106"/>
      <c r="AN481" s="106"/>
      <c r="AO481" s="106"/>
      <c r="AP481" s="106"/>
      <c r="AQ481" s="106"/>
      <c r="AR481" s="106"/>
      <c r="AS481" s="106"/>
      <c r="AT481" s="106"/>
      <c r="AU481" s="106"/>
    </row>
    <row r="482" spans="1:47" s="16" customFormat="1">
      <c r="A482" s="104"/>
      <c r="B482" s="103"/>
      <c r="C482" s="104"/>
      <c r="D482" s="103"/>
      <c r="E482" s="105"/>
      <c r="F482" s="105"/>
      <c r="G482" s="304"/>
      <c r="H482" s="103"/>
      <c r="I482" s="103"/>
      <c r="J482" s="96"/>
      <c r="K482" s="106"/>
      <c r="L482" s="106"/>
      <c r="M482" s="106"/>
      <c r="N482" s="106"/>
      <c r="O482" s="106"/>
      <c r="P482" s="106"/>
      <c r="Q482" s="106"/>
      <c r="R482" s="106"/>
      <c r="S482" s="106"/>
      <c r="T482" s="106"/>
      <c r="U482" s="106"/>
      <c r="V482" s="106"/>
      <c r="W482" s="106"/>
      <c r="X482" s="106"/>
      <c r="Y482" s="106"/>
      <c r="Z482" s="106"/>
      <c r="AA482" s="106"/>
      <c r="AB482" s="106"/>
      <c r="AC482" s="106"/>
      <c r="AD482" s="106"/>
      <c r="AE482" s="106"/>
      <c r="AF482" s="106"/>
      <c r="AG482" s="106"/>
      <c r="AH482" s="106"/>
      <c r="AI482" s="106"/>
      <c r="AJ482" s="106"/>
      <c r="AK482" s="106"/>
      <c r="AL482" s="106"/>
      <c r="AM482" s="106"/>
      <c r="AN482" s="106"/>
      <c r="AO482" s="106"/>
      <c r="AP482" s="106"/>
      <c r="AQ482" s="106"/>
      <c r="AR482" s="106"/>
      <c r="AS482" s="106"/>
      <c r="AT482" s="106"/>
      <c r="AU482" s="106"/>
    </row>
    <row r="483" spans="1:47" s="16" customFormat="1">
      <c r="A483" s="104"/>
      <c r="B483" s="103"/>
      <c r="C483" s="104"/>
      <c r="D483" s="103"/>
      <c r="E483" s="105"/>
      <c r="F483" s="105"/>
      <c r="G483" s="304"/>
      <c r="H483" s="103"/>
      <c r="I483" s="103"/>
      <c r="J483" s="96"/>
      <c r="K483" s="106"/>
      <c r="L483" s="106"/>
      <c r="M483" s="106"/>
      <c r="N483" s="106"/>
      <c r="O483" s="106"/>
      <c r="P483" s="106"/>
      <c r="Q483" s="106"/>
      <c r="R483" s="106"/>
      <c r="S483" s="106"/>
      <c r="T483" s="106"/>
      <c r="U483" s="106"/>
      <c r="V483" s="106"/>
      <c r="W483" s="106"/>
      <c r="X483" s="106"/>
      <c r="Y483" s="106"/>
      <c r="Z483" s="106"/>
      <c r="AA483" s="106"/>
      <c r="AB483" s="106"/>
      <c r="AC483" s="106"/>
      <c r="AD483" s="106"/>
      <c r="AE483" s="106"/>
      <c r="AF483" s="106"/>
      <c r="AG483" s="106"/>
      <c r="AH483" s="106"/>
      <c r="AI483" s="106"/>
      <c r="AJ483" s="106"/>
      <c r="AK483" s="106"/>
      <c r="AL483" s="106"/>
      <c r="AM483" s="106"/>
      <c r="AN483" s="106"/>
      <c r="AO483" s="106"/>
      <c r="AP483" s="106"/>
      <c r="AQ483" s="106"/>
      <c r="AR483" s="106"/>
      <c r="AS483" s="106"/>
      <c r="AT483" s="106"/>
      <c r="AU483" s="106"/>
    </row>
    <row r="484" spans="1:47" s="16" customFormat="1">
      <c r="A484" s="104"/>
      <c r="B484" s="103"/>
      <c r="C484" s="104"/>
      <c r="D484" s="103"/>
      <c r="E484" s="105"/>
      <c r="F484" s="105"/>
      <c r="G484" s="304"/>
      <c r="H484" s="103"/>
      <c r="I484" s="103"/>
      <c r="J484" s="96"/>
      <c r="K484" s="106"/>
      <c r="L484" s="106"/>
      <c r="M484" s="106"/>
      <c r="N484" s="106"/>
      <c r="O484" s="106"/>
      <c r="P484" s="106"/>
      <c r="Q484" s="106"/>
      <c r="R484" s="106"/>
      <c r="S484" s="106"/>
      <c r="T484" s="106"/>
      <c r="U484" s="106"/>
      <c r="V484" s="106"/>
      <c r="W484" s="106"/>
      <c r="X484" s="106"/>
      <c r="Y484" s="106"/>
      <c r="Z484" s="106"/>
      <c r="AA484" s="106"/>
      <c r="AB484" s="106"/>
      <c r="AC484" s="106"/>
      <c r="AD484" s="106"/>
      <c r="AE484" s="106"/>
      <c r="AF484" s="106"/>
      <c r="AG484" s="106"/>
      <c r="AH484" s="106"/>
      <c r="AI484" s="106"/>
      <c r="AJ484" s="106"/>
      <c r="AK484" s="106"/>
      <c r="AL484" s="106"/>
      <c r="AM484" s="106"/>
      <c r="AN484" s="106"/>
      <c r="AO484" s="106"/>
      <c r="AP484" s="106"/>
      <c r="AQ484" s="106"/>
      <c r="AR484" s="106"/>
      <c r="AS484" s="106"/>
      <c r="AT484" s="106"/>
      <c r="AU484" s="106"/>
    </row>
    <row r="485" spans="1:47" s="16" customFormat="1">
      <c r="A485" s="104"/>
      <c r="B485" s="103"/>
      <c r="C485" s="104"/>
      <c r="D485" s="103"/>
      <c r="E485" s="105"/>
      <c r="F485" s="105"/>
      <c r="G485" s="304"/>
      <c r="H485" s="103"/>
      <c r="I485" s="103"/>
      <c r="J485" s="96"/>
      <c r="K485" s="106"/>
      <c r="L485" s="106"/>
      <c r="M485" s="106"/>
      <c r="N485" s="106"/>
      <c r="O485" s="106"/>
      <c r="P485" s="106"/>
      <c r="Q485" s="106"/>
      <c r="R485" s="106"/>
      <c r="S485" s="106"/>
      <c r="T485" s="106"/>
      <c r="U485" s="106"/>
      <c r="V485" s="106"/>
      <c r="W485" s="106"/>
      <c r="X485" s="106"/>
      <c r="Y485" s="106"/>
      <c r="Z485" s="106"/>
      <c r="AA485" s="106"/>
      <c r="AB485" s="106"/>
      <c r="AC485" s="106"/>
      <c r="AD485" s="106"/>
      <c r="AE485" s="106"/>
      <c r="AF485" s="106"/>
      <c r="AG485" s="106"/>
      <c r="AH485" s="106"/>
      <c r="AI485" s="106"/>
      <c r="AJ485" s="106"/>
      <c r="AK485" s="106"/>
      <c r="AL485" s="106"/>
      <c r="AM485" s="106"/>
      <c r="AN485" s="106"/>
      <c r="AO485" s="106"/>
      <c r="AP485" s="106"/>
      <c r="AQ485" s="106"/>
      <c r="AR485" s="106"/>
      <c r="AS485" s="106"/>
      <c r="AT485" s="106"/>
      <c r="AU485" s="106"/>
    </row>
    <row r="486" spans="1:47" s="16" customFormat="1">
      <c r="A486" s="104"/>
      <c r="B486" s="103"/>
      <c r="C486" s="104"/>
      <c r="D486" s="103"/>
      <c r="E486" s="105"/>
      <c r="F486" s="105"/>
      <c r="G486" s="304"/>
      <c r="H486" s="103"/>
      <c r="I486" s="103"/>
      <c r="J486" s="96"/>
      <c r="K486" s="106"/>
      <c r="L486" s="106"/>
      <c r="M486" s="106"/>
      <c r="N486" s="106"/>
      <c r="O486" s="106"/>
      <c r="P486" s="106"/>
      <c r="Q486" s="106"/>
      <c r="R486" s="106"/>
      <c r="S486" s="106"/>
      <c r="T486" s="106"/>
      <c r="U486" s="106"/>
      <c r="V486" s="106"/>
      <c r="W486" s="106"/>
      <c r="X486" s="106"/>
      <c r="Y486" s="106"/>
      <c r="Z486" s="106"/>
      <c r="AA486" s="106"/>
      <c r="AB486" s="106"/>
      <c r="AC486" s="106"/>
      <c r="AD486" s="106"/>
      <c r="AE486" s="106"/>
      <c r="AF486" s="106"/>
      <c r="AG486" s="106"/>
      <c r="AH486" s="106"/>
      <c r="AI486" s="106"/>
      <c r="AJ486" s="106"/>
      <c r="AK486" s="106"/>
      <c r="AL486" s="106"/>
      <c r="AM486" s="106"/>
      <c r="AN486" s="106"/>
      <c r="AO486" s="106"/>
      <c r="AP486" s="106"/>
      <c r="AQ486" s="106"/>
      <c r="AR486" s="106"/>
      <c r="AS486" s="106"/>
      <c r="AT486" s="106"/>
      <c r="AU486" s="106"/>
    </row>
    <row r="487" spans="1:47" s="16" customFormat="1">
      <c r="A487" s="104"/>
      <c r="B487" s="103"/>
      <c r="C487" s="104"/>
      <c r="D487" s="103"/>
      <c r="E487" s="105"/>
      <c r="F487" s="105"/>
      <c r="G487" s="304"/>
      <c r="H487" s="103"/>
      <c r="I487" s="103"/>
      <c r="J487" s="96"/>
      <c r="K487" s="106"/>
      <c r="L487" s="106"/>
      <c r="M487" s="106"/>
      <c r="N487" s="106"/>
      <c r="O487" s="106"/>
      <c r="P487" s="106"/>
      <c r="Q487" s="106"/>
      <c r="R487" s="106"/>
      <c r="S487" s="106"/>
      <c r="T487" s="106"/>
      <c r="U487" s="106"/>
      <c r="V487" s="106"/>
      <c r="W487" s="106"/>
      <c r="X487" s="106"/>
      <c r="Y487" s="106"/>
      <c r="Z487" s="106"/>
      <c r="AA487" s="106"/>
      <c r="AB487" s="106"/>
      <c r="AC487" s="106"/>
      <c r="AD487" s="106"/>
      <c r="AE487" s="106"/>
      <c r="AF487" s="106"/>
      <c r="AG487" s="106"/>
      <c r="AH487" s="106"/>
      <c r="AI487" s="106"/>
      <c r="AJ487" s="106"/>
      <c r="AK487" s="106"/>
      <c r="AL487" s="106"/>
      <c r="AM487" s="106"/>
      <c r="AN487" s="106"/>
      <c r="AO487" s="106"/>
      <c r="AP487" s="106"/>
      <c r="AQ487" s="106"/>
      <c r="AR487" s="106"/>
      <c r="AS487" s="106"/>
      <c r="AT487" s="106"/>
      <c r="AU487" s="106"/>
    </row>
    <row r="488" spans="1:47" s="16" customFormat="1">
      <c r="A488" s="104"/>
      <c r="B488" s="103"/>
      <c r="C488" s="104"/>
      <c r="D488" s="103"/>
      <c r="E488" s="105"/>
      <c r="F488" s="105"/>
      <c r="G488" s="304"/>
      <c r="H488" s="103"/>
      <c r="I488" s="103"/>
      <c r="J488" s="96"/>
      <c r="K488" s="106"/>
      <c r="L488" s="106"/>
      <c r="M488" s="106"/>
      <c r="N488" s="106"/>
      <c r="O488" s="106"/>
      <c r="P488" s="106"/>
      <c r="Q488" s="106"/>
      <c r="R488" s="106"/>
      <c r="S488" s="106"/>
      <c r="T488" s="106"/>
      <c r="U488" s="106"/>
      <c r="V488" s="106"/>
      <c r="W488" s="106"/>
      <c r="X488" s="106"/>
      <c r="Y488" s="106"/>
      <c r="Z488" s="106"/>
      <c r="AA488" s="106"/>
      <c r="AB488" s="106"/>
      <c r="AC488" s="106"/>
      <c r="AD488" s="106"/>
      <c r="AE488" s="106"/>
      <c r="AF488" s="106"/>
      <c r="AG488" s="106"/>
      <c r="AH488" s="106"/>
      <c r="AI488" s="106"/>
      <c r="AJ488" s="106"/>
      <c r="AK488" s="106"/>
      <c r="AL488" s="106"/>
      <c r="AM488" s="106"/>
      <c r="AN488" s="106"/>
      <c r="AO488" s="106"/>
      <c r="AP488" s="106"/>
      <c r="AQ488" s="106"/>
      <c r="AR488" s="106"/>
      <c r="AS488" s="106"/>
      <c r="AT488" s="106"/>
      <c r="AU488" s="106"/>
    </row>
    <row r="489" spans="1:47" s="16" customFormat="1">
      <c r="A489" s="104"/>
      <c r="B489" s="103"/>
      <c r="C489" s="104"/>
      <c r="D489" s="103"/>
      <c r="E489" s="105"/>
      <c r="F489" s="105"/>
      <c r="G489" s="304"/>
      <c r="H489" s="103"/>
      <c r="I489" s="103"/>
      <c r="J489" s="96"/>
      <c r="K489" s="106"/>
      <c r="L489" s="106"/>
      <c r="M489" s="106"/>
      <c r="N489" s="106"/>
      <c r="O489" s="106"/>
      <c r="P489" s="106"/>
      <c r="Q489" s="106"/>
      <c r="R489" s="106"/>
      <c r="S489" s="106"/>
      <c r="T489" s="106"/>
      <c r="U489" s="106"/>
      <c r="V489" s="106"/>
      <c r="W489" s="106"/>
      <c r="X489" s="106"/>
      <c r="Y489" s="106"/>
      <c r="Z489" s="106"/>
      <c r="AA489" s="106"/>
      <c r="AB489" s="106"/>
      <c r="AC489" s="106"/>
      <c r="AD489" s="106"/>
      <c r="AE489" s="106"/>
      <c r="AF489" s="106"/>
      <c r="AG489" s="106"/>
      <c r="AH489" s="106"/>
      <c r="AI489" s="106"/>
      <c r="AJ489" s="106"/>
      <c r="AK489" s="106"/>
      <c r="AL489" s="106"/>
      <c r="AM489" s="106"/>
      <c r="AN489" s="106"/>
      <c r="AO489" s="106"/>
      <c r="AP489" s="106"/>
      <c r="AQ489" s="106"/>
      <c r="AR489" s="106"/>
      <c r="AS489" s="106"/>
      <c r="AT489" s="106"/>
      <c r="AU489" s="106"/>
    </row>
    <row r="490" spans="1:47" s="11" customFormat="1">
      <c r="A490" s="104"/>
      <c r="B490" s="103"/>
      <c r="C490" s="104"/>
      <c r="D490" s="103"/>
      <c r="E490" s="105"/>
      <c r="F490" s="105"/>
      <c r="G490" s="304"/>
      <c r="H490" s="103"/>
      <c r="I490" s="103"/>
      <c r="J490" s="96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  <c r="AE490" s="61"/>
      <c r="AF490" s="61"/>
      <c r="AG490" s="61"/>
      <c r="AH490" s="61"/>
      <c r="AI490" s="61"/>
      <c r="AJ490" s="61"/>
      <c r="AK490" s="61"/>
      <c r="AL490" s="61"/>
      <c r="AM490" s="61"/>
      <c r="AN490" s="61"/>
      <c r="AO490" s="61"/>
      <c r="AP490" s="61"/>
      <c r="AQ490" s="61"/>
      <c r="AR490" s="61"/>
      <c r="AS490" s="61"/>
      <c r="AT490" s="61"/>
      <c r="AU490" s="61"/>
    </row>
    <row r="491" spans="1:47" s="11" customFormat="1">
      <c r="A491" s="104"/>
      <c r="B491" s="103"/>
      <c r="C491" s="104"/>
      <c r="D491" s="103"/>
      <c r="E491" s="105"/>
      <c r="F491" s="105"/>
      <c r="G491" s="304"/>
      <c r="H491" s="103"/>
      <c r="I491" s="103"/>
      <c r="J491" s="96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  <c r="AE491" s="61"/>
      <c r="AF491" s="61"/>
      <c r="AG491" s="61"/>
      <c r="AH491" s="61"/>
      <c r="AI491" s="61"/>
      <c r="AJ491" s="61"/>
      <c r="AK491" s="61"/>
      <c r="AL491" s="61"/>
      <c r="AM491" s="61"/>
      <c r="AN491" s="61"/>
      <c r="AO491" s="61"/>
      <c r="AP491" s="61"/>
      <c r="AQ491" s="61"/>
      <c r="AR491" s="61"/>
      <c r="AS491" s="61"/>
      <c r="AT491" s="61"/>
      <c r="AU491" s="61"/>
    </row>
    <row r="492" spans="1:47" s="11" customFormat="1">
      <c r="A492" s="104"/>
      <c r="B492" s="103"/>
      <c r="C492" s="104"/>
      <c r="D492" s="103"/>
      <c r="E492" s="105"/>
      <c r="F492" s="105"/>
      <c r="G492" s="304"/>
      <c r="H492" s="103"/>
      <c r="I492" s="103"/>
      <c r="J492" s="96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  <c r="AE492" s="61"/>
      <c r="AF492" s="61"/>
      <c r="AG492" s="61"/>
      <c r="AH492" s="61"/>
      <c r="AI492" s="61"/>
      <c r="AJ492" s="61"/>
      <c r="AK492" s="61"/>
      <c r="AL492" s="61"/>
      <c r="AM492" s="61"/>
      <c r="AN492" s="61"/>
      <c r="AO492" s="61"/>
      <c r="AP492" s="61"/>
      <c r="AQ492" s="61"/>
      <c r="AR492" s="61"/>
      <c r="AS492" s="61"/>
      <c r="AT492" s="61"/>
      <c r="AU492" s="61"/>
    </row>
    <row r="493" spans="1:47" s="11" customFormat="1">
      <c r="A493" s="104"/>
      <c r="B493" s="103"/>
      <c r="C493" s="104"/>
      <c r="D493" s="103"/>
      <c r="E493" s="105"/>
      <c r="F493" s="105"/>
      <c r="G493" s="304"/>
      <c r="H493" s="103"/>
      <c r="I493" s="103"/>
      <c r="J493" s="96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  <c r="AE493" s="61"/>
      <c r="AF493" s="61"/>
      <c r="AG493" s="61"/>
      <c r="AH493" s="61"/>
      <c r="AI493" s="61"/>
      <c r="AJ493" s="61"/>
      <c r="AK493" s="61"/>
      <c r="AL493" s="61"/>
      <c r="AM493" s="61"/>
      <c r="AN493" s="61"/>
      <c r="AO493" s="61"/>
      <c r="AP493" s="61"/>
      <c r="AQ493" s="61"/>
      <c r="AR493" s="61"/>
      <c r="AS493" s="61"/>
      <c r="AT493" s="61"/>
      <c r="AU493" s="61"/>
    </row>
    <row r="494" spans="1:47" s="11" customFormat="1">
      <c r="A494" s="104"/>
      <c r="B494" s="103"/>
      <c r="C494" s="104"/>
      <c r="D494" s="103"/>
      <c r="E494" s="105"/>
      <c r="F494" s="105"/>
      <c r="G494" s="304"/>
      <c r="H494" s="103"/>
      <c r="I494" s="103"/>
      <c r="J494" s="96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  <c r="AE494" s="61"/>
      <c r="AF494" s="61"/>
      <c r="AG494" s="61"/>
      <c r="AH494" s="61"/>
      <c r="AI494" s="61"/>
      <c r="AJ494" s="61"/>
      <c r="AK494" s="61"/>
      <c r="AL494" s="61"/>
      <c r="AM494" s="61"/>
      <c r="AN494" s="61"/>
      <c r="AO494" s="61"/>
      <c r="AP494" s="61"/>
      <c r="AQ494" s="61"/>
      <c r="AR494" s="61"/>
      <c r="AS494" s="61"/>
      <c r="AT494" s="61"/>
      <c r="AU494" s="61"/>
    </row>
    <row r="495" spans="1:47" s="11" customFormat="1">
      <c r="A495" s="104"/>
      <c r="B495" s="103"/>
      <c r="C495" s="104"/>
      <c r="D495" s="103"/>
      <c r="E495" s="105"/>
      <c r="F495" s="105"/>
      <c r="G495" s="304"/>
      <c r="H495" s="103"/>
      <c r="I495" s="103"/>
      <c r="J495" s="96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  <c r="AE495" s="61"/>
      <c r="AF495" s="61"/>
      <c r="AG495" s="61"/>
      <c r="AH495" s="61"/>
      <c r="AI495" s="61"/>
      <c r="AJ495" s="61"/>
      <c r="AK495" s="61"/>
      <c r="AL495" s="61"/>
      <c r="AM495" s="61"/>
      <c r="AN495" s="61"/>
      <c r="AO495" s="61"/>
      <c r="AP495" s="61"/>
      <c r="AQ495" s="61"/>
      <c r="AR495" s="61"/>
      <c r="AS495" s="61"/>
      <c r="AT495" s="61"/>
      <c r="AU495" s="61"/>
    </row>
    <row r="496" spans="1:47" s="11" customFormat="1">
      <c r="A496" s="104"/>
      <c r="B496" s="103"/>
      <c r="C496" s="104"/>
      <c r="D496" s="103"/>
      <c r="E496" s="105"/>
      <c r="F496" s="105"/>
      <c r="G496" s="304"/>
      <c r="H496" s="103"/>
      <c r="I496" s="103"/>
      <c r="J496" s="96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  <c r="AE496" s="61"/>
      <c r="AF496" s="61"/>
      <c r="AG496" s="61"/>
      <c r="AH496" s="61"/>
      <c r="AI496" s="61"/>
      <c r="AJ496" s="61"/>
      <c r="AK496" s="61"/>
      <c r="AL496" s="61"/>
      <c r="AM496" s="61"/>
      <c r="AN496" s="61"/>
      <c r="AO496" s="61"/>
      <c r="AP496" s="61"/>
      <c r="AQ496" s="61"/>
      <c r="AR496" s="61"/>
      <c r="AS496" s="61"/>
      <c r="AT496" s="61"/>
      <c r="AU496" s="61"/>
    </row>
    <row r="497" spans="1:47" s="11" customFormat="1">
      <c r="A497" s="104"/>
      <c r="B497" s="103"/>
      <c r="C497" s="104"/>
      <c r="D497" s="103"/>
      <c r="E497" s="105"/>
      <c r="F497" s="105"/>
      <c r="G497" s="304"/>
      <c r="H497" s="103"/>
      <c r="I497" s="103"/>
      <c r="J497" s="96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  <c r="AE497" s="61"/>
      <c r="AF497" s="61"/>
      <c r="AG497" s="61"/>
      <c r="AH497" s="61"/>
      <c r="AI497" s="61"/>
      <c r="AJ497" s="61"/>
      <c r="AK497" s="61"/>
      <c r="AL497" s="61"/>
      <c r="AM497" s="61"/>
      <c r="AN497" s="61"/>
      <c r="AO497" s="61"/>
      <c r="AP497" s="61"/>
      <c r="AQ497" s="61"/>
      <c r="AR497" s="61"/>
      <c r="AS497" s="61"/>
      <c r="AT497" s="61"/>
      <c r="AU497" s="61"/>
    </row>
    <row r="498" spans="1:47" s="11" customFormat="1">
      <c r="A498" s="104"/>
      <c r="B498" s="103"/>
      <c r="C498" s="104"/>
      <c r="D498" s="103"/>
      <c r="E498" s="105"/>
      <c r="F498" s="105"/>
      <c r="G498" s="304"/>
      <c r="H498" s="103"/>
      <c r="I498" s="103"/>
      <c r="J498" s="96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  <c r="AE498" s="61"/>
      <c r="AF498" s="61"/>
      <c r="AG498" s="61"/>
      <c r="AH498" s="61"/>
      <c r="AI498" s="61"/>
      <c r="AJ498" s="61"/>
      <c r="AK498" s="61"/>
      <c r="AL498" s="61"/>
      <c r="AM498" s="61"/>
      <c r="AN498" s="61"/>
      <c r="AO498" s="61"/>
      <c r="AP498" s="61"/>
      <c r="AQ498" s="61"/>
      <c r="AR498" s="61"/>
      <c r="AS498" s="61"/>
      <c r="AT498" s="61"/>
      <c r="AU498" s="61"/>
    </row>
    <row r="499" spans="1:47" s="11" customFormat="1">
      <c r="A499" s="104"/>
      <c r="B499" s="103"/>
      <c r="C499" s="104"/>
      <c r="D499" s="103"/>
      <c r="E499" s="105"/>
      <c r="F499" s="105"/>
      <c r="G499" s="304"/>
      <c r="H499" s="103"/>
      <c r="I499" s="103"/>
      <c r="J499" s="96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  <c r="AE499" s="61"/>
      <c r="AF499" s="61"/>
      <c r="AG499" s="61"/>
      <c r="AH499" s="61"/>
      <c r="AI499" s="61"/>
      <c r="AJ499" s="61"/>
      <c r="AK499" s="61"/>
      <c r="AL499" s="61"/>
      <c r="AM499" s="61"/>
      <c r="AN499" s="61"/>
      <c r="AO499" s="61"/>
      <c r="AP499" s="61"/>
      <c r="AQ499" s="61"/>
      <c r="AR499" s="61"/>
      <c r="AS499" s="61"/>
      <c r="AT499" s="61"/>
      <c r="AU499" s="61"/>
    </row>
    <row r="500" spans="1:47" s="11" customFormat="1">
      <c r="A500" s="104"/>
      <c r="B500" s="103"/>
      <c r="C500" s="104"/>
      <c r="D500" s="103"/>
      <c r="E500" s="105"/>
      <c r="F500" s="105"/>
      <c r="G500" s="304"/>
      <c r="H500" s="103"/>
      <c r="I500" s="103"/>
      <c r="J500" s="96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  <c r="AE500" s="61"/>
      <c r="AF500" s="61"/>
      <c r="AG500" s="61"/>
      <c r="AH500" s="61"/>
      <c r="AI500" s="61"/>
      <c r="AJ500" s="61"/>
      <c r="AK500" s="61"/>
      <c r="AL500" s="61"/>
      <c r="AM500" s="61"/>
      <c r="AN500" s="61"/>
      <c r="AO500" s="61"/>
      <c r="AP500" s="61"/>
      <c r="AQ500" s="61"/>
      <c r="AR500" s="61"/>
      <c r="AS500" s="61"/>
      <c r="AT500" s="61"/>
      <c r="AU500" s="61"/>
    </row>
    <row r="501" spans="1:47" s="11" customFormat="1">
      <c r="A501" s="104"/>
      <c r="B501" s="103"/>
      <c r="C501" s="104"/>
      <c r="D501" s="103"/>
      <c r="E501" s="105"/>
      <c r="F501" s="105"/>
      <c r="G501" s="304"/>
      <c r="H501" s="103"/>
      <c r="I501" s="103"/>
      <c r="J501" s="96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1"/>
      <c r="AJ501" s="61"/>
      <c r="AK501" s="61"/>
      <c r="AL501" s="61"/>
      <c r="AM501" s="61"/>
      <c r="AN501" s="61"/>
      <c r="AO501" s="61"/>
      <c r="AP501" s="61"/>
      <c r="AQ501" s="61"/>
      <c r="AR501" s="61"/>
      <c r="AS501" s="61"/>
      <c r="AT501" s="61"/>
      <c r="AU501" s="61"/>
    </row>
    <row r="502" spans="1:47" s="11" customFormat="1">
      <c r="A502" s="104"/>
      <c r="B502" s="103"/>
      <c r="C502" s="104"/>
      <c r="D502" s="103"/>
      <c r="E502" s="105"/>
      <c r="F502" s="105"/>
      <c r="G502" s="304"/>
      <c r="H502" s="103"/>
      <c r="I502" s="103"/>
      <c r="J502" s="96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1"/>
      <c r="AJ502" s="61"/>
      <c r="AK502" s="61"/>
      <c r="AL502" s="61"/>
      <c r="AM502" s="61"/>
      <c r="AN502" s="61"/>
      <c r="AO502" s="61"/>
      <c r="AP502" s="61"/>
      <c r="AQ502" s="61"/>
      <c r="AR502" s="61"/>
      <c r="AS502" s="61"/>
      <c r="AT502" s="61"/>
      <c r="AU502" s="61"/>
    </row>
    <row r="503" spans="1:47" s="11" customFormat="1">
      <c r="A503" s="104"/>
      <c r="B503" s="103"/>
      <c r="C503" s="104"/>
      <c r="D503" s="103"/>
      <c r="E503" s="105"/>
      <c r="F503" s="105"/>
      <c r="G503" s="304"/>
      <c r="H503" s="103"/>
      <c r="I503" s="103"/>
      <c r="J503" s="96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  <c r="AE503" s="61"/>
      <c r="AF503" s="61"/>
      <c r="AG503" s="61"/>
      <c r="AH503" s="61"/>
      <c r="AI503" s="61"/>
      <c r="AJ503" s="61"/>
      <c r="AK503" s="61"/>
      <c r="AL503" s="61"/>
      <c r="AM503" s="61"/>
      <c r="AN503" s="61"/>
      <c r="AO503" s="61"/>
      <c r="AP503" s="61"/>
      <c r="AQ503" s="61"/>
      <c r="AR503" s="61"/>
      <c r="AS503" s="61"/>
      <c r="AT503" s="61"/>
      <c r="AU503" s="61"/>
    </row>
    <row r="504" spans="1:47" s="11" customFormat="1">
      <c r="A504" s="104"/>
      <c r="B504" s="103"/>
      <c r="C504" s="104"/>
      <c r="D504" s="103"/>
      <c r="E504" s="105"/>
      <c r="F504" s="105"/>
      <c r="G504" s="304"/>
      <c r="H504" s="103"/>
      <c r="I504" s="103"/>
      <c r="J504" s="96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1"/>
      <c r="AJ504" s="61"/>
      <c r="AK504" s="61"/>
      <c r="AL504" s="61"/>
      <c r="AM504" s="61"/>
      <c r="AN504" s="61"/>
      <c r="AO504" s="61"/>
      <c r="AP504" s="61"/>
      <c r="AQ504" s="61"/>
      <c r="AR504" s="61"/>
      <c r="AS504" s="61"/>
      <c r="AT504" s="61"/>
      <c r="AU504" s="61"/>
    </row>
    <row r="505" spans="1:47" s="11" customFormat="1">
      <c r="A505" s="104"/>
      <c r="B505" s="103"/>
      <c r="C505" s="104"/>
      <c r="D505" s="103"/>
      <c r="E505" s="105"/>
      <c r="F505" s="105"/>
      <c r="G505" s="304"/>
      <c r="H505" s="103"/>
      <c r="I505" s="103"/>
      <c r="J505" s="96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  <c r="AE505" s="61"/>
      <c r="AF505" s="61"/>
      <c r="AG505" s="61"/>
      <c r="AH505" s="61"/>
      <c r="AI505" s="61"/>
      <c r="AJ505" s="61"/>
      <c r="AK505" s="61"/>
      <c r="AL505" s="61"/>
      <c r="AM505" s="61"/>
      <c r="AN505" s="61"/>
      <c r="AO505" s="61"/>
      <c r="AP505" s="61"/>
      <c r="AQ505" s="61"/>
      <c r="AR505" s="61"/>
      <c r="AS505" s="61"/>
      <c r="AT505" s="61"/>
      <c r="AU505" s="61"/>
    </row>
    <row r="506" spans="1:47" s="11" customFormat="1">
      <c r="A506" s="104"/>
      <c r="B506" s="103"/>
      <c r="C506" s="104"/>
      <c r="D506" s="103"/>
      <c r="E506" s="105"/>
      <c r="F506" s="105"/>
      <c r="G506" s="304"/>
      <c r="H506" s="103"/>
      <c r="I506" s="103"/>
      <c r="J506" s="96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1"/>
      <c r="AJ506" s="61"/>
      <c r="AK506" s="61"/>
      <c r="AL506" s="61"/>
      <c r="AM506" s="61"/>
      <c r="AN506" s="61"/>
      <c r="AO506" s="61"/>
      <c r="AP506" s="61"/>
      <c r="AQ506" s="61"/>
      <c r="AR506" s="61"/>
      <c r="AS506" s="61"/>
      <c r="AT506" s="61"/>
      <c r="AU506" s="61"/>
    </row>
    <row r="507" spans="1:47" s="11" customFormat="1">
      <c r="A507" s="104"/>
      <c r="B507" s="103"/>
      <c r="C507" s="104"/>
      <c r="D507" s="103"/>
      <c r="E507" s="105"/>
      <c r="F507" s="105"/>
      <c r="G507" s="304"/>
      <c r="H507" s="103"/>
      <c r="I507" s="103"/>
      <c r="J507" s="96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  <c r="AE507" s="61"/>
      <c r="AF507" s="61"/>
      <c r="AG507" s="61"/>
      <c r="AH507" s="61"/>
      <c r="AI507" s="61"/>
      <c r="AJ507" s="61"/>
      <c r="AK507" s="61"/>
      <c r="AL507" s="61"/>
      <c r="AM507" s="61"/>
      <c r="AN507" s="61"/>
      <c r="AO507" s="61"/>
      <c r="AP507" s="61"/>
      <c r="AQ507" s="61"/>
      <c r="AR507" s="61"/>
      <c r="AS507" s="61"/>
      <c r="AT507" s="61"/>
      <c r="AU507" s="61"/>
    </row>
    <row r="508" spans="1:47" s="11" customFormat="1">
      <c r="A508" s="104"/>
      <c r="B508" s="103"/>
      <c r="C508" s="104"/>
      <c r="D508" s="103"/>
      <c r="E508" s="105"/>
      <c r="F508" s="105"/>
      <c r="G508" s="304"/>
      <c r="H508" s="103"/>
      <c r="I508" s="103"/>
      <c r="J508" s="96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  <c r="AE508" s="61"/>
      <c r="AF508" s="61"/>
      <c r="AG508" s="61"/>
      <c r="AH508" s="61"/>
      <c r="AI508" s="61"/>
      <c r="AJ508" s="61"/>
      <c r="AK508" s="61"/>
      <c r="AL508" s="61"/>
      <c r="AM508" s="61"/>
      <c r="AN508" s="61"/>
      <c r="AO508" s="61"/>
      <c r="AP508" s="61"/>
      <c r="AQ508" s="61"/>
      <c r="AR508" s="61"/>
      <c r="AS508" s="61"/>
      <c r="AT508" s="61"/>
      <c r="AU508" s="61"/>
    </row>
    <row r="509" spans="1:47" s="11" customFormat="1">
      <c r="A509" s="104"/>
      <c r="B509" s="103"/>
      <c r="C509" s="104"/>
      <c r="D509" s="103"/>
      <c r="E509" s="105"/>
      <c r="F509" s="105"/>
      <c r="G509" s="304"/>
      <c r="H509" s="103"/>
      <c r="I509" s="103"/>
      <c r="J509" s="96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  <c r="AE509" s="61"/>
      <c r="AF509" s="61"/>
      <c r="AG509" s="61"/>
      <c r="AH509" s="61"/>
      <c r="AI509" s="61"/>
      <c r="AJ509" s="61"/>
      <c r="AK509" s="61"/>
      <c r="AL509" s="61"/>
      <c r="AM509" s="61"/>
      <c r="AN509" s="61"/>
      <c r="AO509" s="61"/>
      <c r="AP509" s="61"/>
      <c r="AQ509" s="61"/>
      <c r="AR509" s="61"/>
      <c r="AS509" s="61"/>
      <c r="AT509" s="61"/>
      <c r="AU509" s="61"/>
    </row>
    <row r="510" spans="1:47" s="11" customFormat="1">
      <c r="A510" s="104"/>
      <c r="B510" s="103"/>
      <c r="C510" s="104"/>
      <c r="D510" s="103"/>
      <c r="E510" s="105"/>
      <c r="F510" s="105"/>
      <c r="G510" s="304"/>
      <c r="H510" s="103"/>
      <c r="I510" s="103"/>
      <c r="J510" s="96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  <c r="AE510" s="61"/>
      <c r="AF510" s="61"/>
      <c r="AG510" s="61"/>
      <c r="AH510" s="61"/>
      <c r="AI510" s="61"/>
      <c r="AJ510" s="61"/>
      <c r="AK510" s="61"/>
      <c r="AL510" s="61"/>
      <c r="AM510" s="61"/>
      <c r="AN510" s="61"/>
      <c r="AO510" s="61"/>
      <c r="AP510" s="61"/>
      <c r="AQ510" s="61"/>
      <c r="AR510" s="61"/>
      <c r="AS510" s="61"/>
      <c r="AT510" s="61"/>
      <c r="AU510" s="61"/>
    </row>
    <row r="511" spans="1:47" s="11" customFormat="1">
      <c r="A511" s="104"/>
      <c r="B511" s="103"/>
      <c r="C511" s="104"/>
      <c r="D511" s="103"/>
      <c r="E511" s="105"/>
      <c r="F511" s="105"/>
      <c r="G511" s="304"/>
      <c r="H511" s="103"/>
      <c r="I511" s="103"/>
      <c r="J511" s="96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  <c r="AE511" s="61"/>
      <c r="AF511" s="61"/>
      <c r="AG511" s="61"/>
      <c r="AH511" s="61"/>
      <c r="AI511" s="61"/>
      <c r="AJ511" s="61"/>
      <c r="AK511" s="61"/>
      <c r="AL511" s="61"/>
      <c r="AM511" s="61"/>
      <c r="AN511" s="61"/>
      <c r="AO511" s="61"/>
      <c r="AP511" s="61"/>
      <c r="AQ511" s="61"/>
      <c r="AR511" s="61"/>
      <c r="AS511" s="61"/>
      <c r="AT511" s="61"/>
      <c r="AU511" s="61"/>
    </row>
    <row r="512" spans="1:47" s="11" customFormat="1">
      <c r="A512" s="104"/>
      <c r="B512" s="103"/>
      <c r="C512" s="104"/>
      <c r="D512" s="103"/>
      <c r="E512" s="105"/>
      <c r="F512" s="105"/>
      <c r="G512" s="304"/>
      <c r="H512" s="103"/>
      <c r="I512" s="103"/>
      <c r="J512" s="96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  <c r="AE512" s="61"/>
      <c r="AF512" s="61"/>
      <c r="AG512" s="61"/>
      <c r="AH512" s="61"/>
      <c r="AI512" s="61"/>
      <c r="AJ512" s="61"/>
      <c r="AK512" s="61"/>
      <c r="AL512" s="61"/>
      <c r="AM512" s="61"/>
      <c r="AN512" s="61"/>
      <c r="AO512" s="61"/>
      <c r="AP512" s="61"/>
      <c r="AQ512" s="61"/>
      <c r="AR512" s="61"/>
      <c r="AS512" s="61"/>
      <c r="AT512" s="61"/>
      <c r="AU512" s="61"/>
    </row>
    <row r="513" spans="1:47" s="11" customFormat="1">
      <c r="A513" s="104"/>
      <c r="B513" s="103"/>
      <c r="C513" s="104"/>
      <c r="D513" s="103"/>
      <c r="E513" s="105"/>
      <c r="F513" s="105"/>
      <c r="G513" s="304"/>
      <c r="H513" s="103"/>
      <c r="I513" s="103"/>
      <c r="J513" s="96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  <c r="AE513" s="61"/>
      <c r="AF513" s="61"/>
      <c r="AG513" s="61"/>
      <c r="AH513" s="61"/>
      <c r="AI513" s="61"/>
      <c r="AJ513" s="61"/>
      <c r="AK513" s="61"/>
      <c r="AL513" s="61"/>
      <c r="AM513" s="61"/>
      <c r="AN513" s="61"/>
      <c r="AO513" s="61"/>
      <c r="AP513" s="61"/>
      <c r="AQ513" s="61"/>
      <c r="AR513" s="61"/>
      <c r="AS513" s="61"/>
      <c r="AT513" s="61"/>
      <c r="AU513" s="61"/>
    </row>
    <row r="514" spans="1:47" s="11" customFormat="1">
      <c r="A514" s="104"/>
      <c r="B514" s="103"/>
      <c r="C514" s="104"/>
      <c r="D514" s="103"/>
      <c r="E514" s="105"/>
      <c r="F514" s="105"/>
      <c r="G514" s="304"/>
      <c r="H514" s="103"/>
      <c r="I514" s="103"/>
      <c r="J514" s="96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  <c r="AE514" s="61"/>
      <c r="AF514" s="61"/>
      <c r="AG514" s="61"/>
      <c r="AH514" s="61"/>
      <c r="AI514" s="61"/>
      <c r="AJ514" s="61"/>
      <c r="AK514" s="61"/>
      <c r="AL514" s="61"/>
      <c r="AM514" s="61"/>
      <c r="AN514" s="61"/>
      <c r="AO514" s="61"/>
      <c r="AP514" s="61"/>
      <c r="AQ514" s="61"/>
      <c r="AR514" s="61"/>
      <c r="AS514" s="61"/>
      <c r="AT514" s="61"/>
      <c r="AU514" s="61"/>
    </row>
    <row r="515" spans="1:47" s="11" customFormat="1">
      <c r="A515" s="104"/>
      <c r="B515" s="103"/>
      <c r="C515" s="104"/>
      <c r="D515" s="103"/>
      <c r="E515" s="105"/>
      <c r="F515" s="105"/>
      <c r="G515" s="304"/>
      <c r="H515" s="103"/>
      <c r="I515" s="103"/>
      <c r="J515" s="96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  <c r="AE515" s="61"/>
      <c r="AF515" s="61"/>
      <c r="AG515" s="61"/>
      <c r="AH515" s="61"/>
      <c r="AI515" s="61"/>
      <c r="AJ515" s="61"/>
      <c r="AK515" s="61"/>
      <c r="AL515" s="61"/>
      <c r="AM515" s="61"/>
      <c r="AN515" s="61"/>
      <c r="AO515" s="61"/>
      <c r="AP515" s="61"/>
      <c r="AQ515" s="61"/>
      <c r="AR515" s="61"/>
      <c r="AS515" s="61"/>
      <c r="AT515" s="61"/>
      <c r="AU515" s="61"/>
    </row>
    <row r="516" spans="1:47" s="11" customFormat="1">
      <c r="A516" s="104"/>
      <c r="B516" s="103"/>
      <c r="C516" s="104"/>
      <c r="D516" s="103"/>
      <c r="E516" s="105"/>
      <c r="F516" s="105"/>
      <c r="G516" s="304"/>
      <c r="H516" s="103"/>
      <c r="I516" s="103"/>
      <c r="J516" s="96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  <c r="AE516" s="61"/>
      <c r="AF516" s="61"/>
      <c r="AG516" s="61"/>
      <c r="AH516" s="61"/>
      <c r="AI516" s="61"/>
      <c r="AJ516" s="61"/>
      <c r="AK516" s="61"/>
      <c r="AL516" s="61"/>
      <c r="AM516" s="61"/>
      <c r="AN516" s="61"/>
      <c r="AO516" s="61"/>
      <c r="AP516" s="61"/>
      <c r="AQ516" s="61"/>
      <c r="AR516" s="61"/>
      <c r="AS516" s="61"/>
      <c r="AT516" s="61"/>
      <c r="AU516" s="61"/>
    </row>
    <row r="517" spans="1:47" s="11" customFormat="1">
      <c r="A517" s="104"/>
      <c r="B517" s="103"/>
      <c r="C517" s="104"/>
      <c r="D517" s="103"/>
      <c r="E517" s="105"/>
      <c r="F517" s="105"/>
      <c r="G517" s="304"/>
      <c r="H517" s="103"/>
      <c r="I517" s="103"/>
      <c r="J517" s="96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  <c r="AE517" s="61"/>
      <c r="AF517" s="61"/>
      <c r="AG517" s="61"/>
      <c r="AH517" s="61"/>
      <c r="AI517" s="61"/>
      <c r="AJ517" s="61"/>
      <c r="AK517" s="61"/>
      <c r="AL517" s="61"/>
      <c r="AM517" s="61"/>
      <c r="AN517" s="61"/>
      <c r="AO517" s="61"/>
      <c r="AP517" s="61"/>
      <c r="AQ517" s="61"/>
      <c r="AR517" s="61"/>
      <c r="AS517" s="61"/>
      <c r="AT517" s="61"/>
      <c r="AU517" s="61"/>
    </row>
    <row r="518" spans="1:47" s="11" customFormat="1">
      <c r="A518" s="104"/>
      <c r="B518" s="103"/>
      <c r="C518" s="104"/>
      <c r="D518" s="103"/>
      <c r="E518" s="105"/>
      <c r="F518" s="105"/>
      <c r="G518" s="304"/>
      <c r="H518" s="103"/>
      <c r="I518" s="103"/>
      <c r="J518" s="96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  <c r="AE518" s="61"/>
      <c r="AF518" s="61"/>
      <c r="AG518" s="61"/>
      <c r="AH518" s="61"/>
      <c r="AI518" s="61"/>
      <c r="AJ518" s="61"/>
      <c r="AK518" s="61"/>
      <c r="AL518" s="61"/>
      <c r="AM518" s="61"/>
      <c r="AN518" s="61"/>
      <c r="AO518" s="61"/>
      <c r="AP518" s="61"/>
      <c r="AQ518" s="61"/>
      <c r="AR518" s="61"/>
      <c r="AS518" s="61"/>
      <c r="AT518" s="61"/>
      <c r="AU518" s="61"/>
    </row>
    <row r="519" spans="1:47" s="11" customFormat="1">
      <c r="A519" s="104"/>
      <c r="B519" s="103"/>
      <c r="C519" s="104"/>
      <c r="D519" s="103"/>
      <c r="E519" s="105"/>
      <c r="F519" s="105"/>
      <c r="G519" s="304"/>
      <c r="H519" s="103"/>
      <c r="I519" s="103"/>
      <c r="J519" s="96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  <c r="AE519" s="61"/>
      <c r="AF519" s="61"/>
      <c r="AG519" s="61"/>
      <c r="AH519" s="61"/>
      <c r="AI519" s="61"/>
      <c r="AJ519" s="61"/>
      <c r="AK519" s="61"/>
      <c r="AL519" s="61"/>
      <c r="AM519" s="61"/>
      <c r="AN519" s="61"/>
      <c r="AO519" s="61"/>
      <c r="AP519" s="61"/>
      <c r="AQ519" s="61"/>
      <c r="AR519" s="61"/>
      <c r="AS519" s="61"/>
      <c r="AT519" s="61"/>
      <c r="AU519" s="61"/>
    </row>
    <row r="520" spans="1:47" s="11" customFormat="1">
      <c r="A520" s="104"/>
      <c r="B520" s="103"/>
      <c r="C520" s="104"/>
      <c r="D520" s="103"/>
      <c r="E520" s="105"/>
      <c r="F520" s="105"/>
      <c r="G520" s="304"/>
      <c r="H520" s="103"/>
      <c r="I520" s="103"/>
      <c r="J520" s="96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1"/>
      <c r="AJ520" s="61"/>
      <c r="AK520" s="61"/>
      <c r="AL520" s="61"/>
      <c r="AM520" s="61"/>
      <c r="AN520" s="61"/>
      <c r="AO520" s="61"/>
      <c r="AP520" s="61"/>
      <c r="AQ520" s="61"/>
      <c r="AR520" s="61"/>
      <c r="AS520" s="61"/>
      <c r="AT520" s="61"/>
      <c r="AU520" s="61"/>
    </row>
    <row r="521" spans="1:47" s="11" customFormat="1">
      <c r="A521" s="104"/>
      <c r="B521" s="103"/>
      <c r="C521" s="104"/>
      <c r="D521" s="103"/>
      <c r="E521" s="105"/>
      <c r="F521" s="105"/>
      <c r="G521" s="304"/>
      <c r="H521" s="103"/>
      <c r="I521" s="103"/>
      <c r="J521" s="96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  <c r="AE521" s="61"/>
      <c r="AF521" s="61"/>
      <c r="AG521" s="61"/>
      <c r="AH521" s="61"/>
      <c r="AI521" s="61"/>
      <c r="AJ521" s="61"/>
      <c r="AK521" s="61"/>
      <c r="AL521" s="61"/>
      <c r="AM521" s="61"/>
      <c r="AN521" s="61"/>
      <c r="AO521" s="61"/>
      <c r="AP521" s="61"/>
      <c r="AQ521" s="61"/>
      <c r="AR521" s="61"/>
      <c r="AS521" s="61"/>
      <c r="AT521" s="61"/>
      <c r="AU521" s="61"/>
    </row>
    <row r="522" spans="1:47" s="11" customFormat="1">
      <c r="A522" s="104"/>
      <c r="B522" s="103"/>
      <c r="C522" s="104"/>
      <c r="D522" s="103"/>
      <c r="E522" s="105"/>
      <c r="F522" s="105"/>
      <c r="G522" s="304"/>
      <c r="H522" s="103"/>
      <c r="I522" s="103"/>
      <c r="J522" s="96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  <c r="AE522" s="61"/>
      <c r="AF522" s="61"/>
      <c r="AG522" s="61"/>
      <c r="AH522" s="61"/>
      <c r="AI522" s="61"/>
      <c r="AJ522" s="61"/>
      <c r="AK522" s="61"/>
      <c r="AL522" s="61"/>
      <c r="AM522" s="61"/>
      <c r="AN522" s="61"/>
      <c r="AO522" s="61"/>
      <c r="AP522" s="61"/>
      <c r="AQ522" s="61"/>
      <c r="AR522" s="61"/>
      <c r="AS522" s="61"/>
      <c r="AT522" s="61"/>
      <c r="AU522" s="61"/>
    </row>
    <row r="523" spans="1:47" s="11" customFormat="1">
      <c r="A523" s="104"/>
      <c r="B523" s="103"/>
      <c r="C523" s="104"/>
      <c r="D523" s="103"/>
      <c r="E523" s="105"/>
      <c r="F523" s="105"/>
      <c r="G523" s="304"/>
      <c r="H523" s="103"/>
      <c r="I523" s="103"/>
      <c r="J523" s="96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  <c r="AE523" s="61"/>
      <c r="AF523" s="61"/>
      <c r="AG523" s="61"/>
      <c r="AH523" s="61"/>
      <c r="AI523" s="61"/>
      <c r="AJ523" s="61"/>
      <c r="AK523" s="61"/>
      <c r="AL523" s="61"/>
      <c r="AM523" s="61"/>
      <c r="AN523" s="61"/>
      <c r="AO523" s="61"/>
      <c r="AP523" s="61"/>
      <c r="AQ523" s="61"/>
      <c r="AR523" s="61"/>
      <c r="AS523" s="61"/>
      <c r="AT523" s="61"/>
      <c r="AU523" s="61"/>
    </row>
    <row r="524" spans="1:47" s="11" customFormat="1">
      <c r="A524" s="104"/>
      <c r="B524" s="103"/>
      <c r="C524" s="104"/>
      <c r="D524" s="103"/>
      <c r="E524" s="105"/>
      <c r="F524" s="105"/>
      <c r="G524" s="304"/>
      <c r="H524" s="103"/>
      <c r="I524" s="103"/>
      <c r="J524" s="96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  <c r="AE524" s="61"/>
      <c r="AF524" s="61"/>
      <c r="AG524" s="61"/>
      <c r="AH524" s="61"/>
      <c r="AI524" s="61"/>
      <c r="AJ524" s="61"/>
      <c r="AK524" s="61"/>
      <c r="AL524" s="61"/>
      <c r="AM524" s="61"/>
      <c r="AN524" s="61"/>
      <c r="AO524" s="61"/>
      <c r="AP524" s="61"/>
      <c r="AQ524" s="61"/>
      <c r="AR524" s="61"/>
      <c r="AS524" s="61"/>
      <c r="AT524" s="61"/>
      <c r="AU524" s="61"/>
    </row>
    <row r="525" spans="1:47" s="11" customFormat="1">
      <c r="A525" s="104"/>
      <c r="B525" s="103"/>
      <c r="C525" s="104"/>
      <c r="D525" s="103"/>
      <c r="E525" s="105"/>
      <c r="F525" s="105"/>
      <c r="G525" s="304"/>
      <c r="H525" s="103"/>
      <c r="I525" s="103"/>
      <c r="J525" s="96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  <c r="AE525" s="61"/>
      <c r="AF525" s="61"/>
      <c r="AG525" s="61"/>
      <c r="AH525" s="61"/>
      <c r="AI525" s="61"/>
      <c r="AJ525" s="61"/>
      <c r="AK525" s="61"/>
      <c r="AL525" s="61"/>
      <c r="AM525" s="61"/>
      <c r="AN525" s="61"/>
      <c r="AO525" s="61"/>
      <c r="AP525" s="61"/>
      <c r="AQ525" s="61"/>
      <c r="AR525" s="61"/>
      <c r="AS525" s="61"/>
      <c r="AT525" s="61"/>
      <c r="AU525" s="61"/>
    </row>
    <row r="526" spans="1:47" s="11" customFormat="1">
      <c r="A526" s="104"/>
      <c r="B526" s="103"/>
      <c r="C526" s="104"/>
      <c r="D526" s="103"/>
      <c r="E526" s="105"/>
      <c r="F526" s="105"/>
      <c r="G526" s="304"/>
      <c r="H526" s="103"/>
      <c r="I526" s="103"/>
      <c r="J526" s="96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  <c r="AI526" s="61"/>
      <c r="AJ526" s="61"/>
      <c r="AK526" s="61"/>
      <c r="AL526" s="61"/>
      <c r="AM526" s="61"/>
      <c r="AN526" s="61"/>
      <c r="AO526" s="61"/>
      <c r="AP526" s="61"/>
      <c r="AQ526" s="61"/>
      <c r="AR526" s="61"/>
      <c r="AS526" s="61"/>
      <c r="AT526" s="61"/>
      <c r="AU526" s="61"/>
    </row>
    <row r="527" spans="1:47" s="11" customFormat="1">
      <c r="A527" s="104"/>
      <c r="B527" s="103"/>
      <c r="C527" s="104"/>
      <c r="D527" s="103"/>
      <c r="E527" s="105"/>
      <c r="F527" s="105"/>
      <c r="G527" s="304"/>
      <c r="H527" s="103"/>
      <c r="I527" s="103"/>
      <c r="J527" s="96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  <c r="AE527" s="61"/>
      <c r="AF527" s="61"/>
      <c r="AG527" s="61"/>
      <c r="AH527" s="61"/>
      <c r="AI527" s="61"/>
      <c r="AJ527" s="61"/>
      <c r="AK527" s="61"/>
      <c r="AL527" s="61"/>
      <c r="AM527" s="61"/>
      <c r="AN527" s="61"/>
      <c r="AO527" s="61"/>
      <c r="AP527" s="61"/>
      <c r="AQ527" s="61"/>
      <c r="AR527" s="61"/>
      <c r="AS527" s="61"/>
      <c r="AT527" s="61"/>
      <c r="AU527" s="61"/>
    </row>
    <row r="528" spans="1:47" s="11" customFormat="1">
      <c r="A528" s="104"/>
      <c r="B528" s="103"/>
      <c r="C528" s="104"/>
      <c r="D528" s="103"/>
      <c r="E528" s="105"/>
      <c r="F528" s="105"/>
      <c r="G528" s="304"/>
      <c r="H528" s="103"/>
      <c r="I528" s="103"/>
      <c r="J528" s="96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  <c r="AE528" s="61"/>
      <c r="AF528" s="61"/>
      <c r="AG528" s="61"/>
      <c r="AH528" s="61"/>
      <c r="AI528" s="61"/>
      <c r="AJ528" s="61"/>
      <c r="AK528" s="61"/>
      <c r="AL528" s="61"/>
      <c r="AM528" s="61"/>
      <c r="AN528" s="61"/>
      <c r="AO528" s="61"/>
      <c r="AP528" s="61"/>
      <c r="AQ528" s="61"/>
      <c r="AR528" s="61"/>
      <c r="AS528" s="61"/>
      <c r="AT528" s="61"/>
      <c r="AU528" s="61"/>
    </row>
    <row r="529" spans="1:47" s="11" customFormat="1">
      <c r="A529" s="104"/>
      <c r="B529" s="103"/>
      <c r="C529" s="104"/>
      <c r="D529" s="103"/>
      <c r="E529" s="105"/>
      <c r="F529" s="105"/>
      <c r="G529" s="304"/>
      <c r="H529" s="103"/>
      <c r="I529" s="103"/>
      <c r="J529" s="96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  <c r="AE529" s="61"/>
      <c r="AF529" s="61"/>
      <c r="AG529" s="61"/>
      <c r="AH529" s="61"/>
      <c r="AI529" s="61"/>
      <c r="AJ529" s="61"/>
      <c r="AK529" s="61"/>
      <c r="AL529" s="61"/>
      <c r="AM529" s="61"/>
      <c r="AN529" s="61"/>
      <c r="AO529" s="61"/>
      <c r="AP529" s="61"/>
      <c r="AQ529" s="61"/>
      <c r="AR529" s="61"/>
      <c r="AS529" s="61"/>
      <c r="AT529" s="61"/>
      <c r="AU529" s="61"/>
    </row>
    <row r="530" spans="1:47" s="11" customFormat="1">
      <c r="A530" s="104"/>
      <c r="B530" s="103"/>
      <c r="C530" s="104"/>
      <c r="D530" s="103"/>
      <c r="E530" s="105"/>
      <c r="F530" s="105"/>
      <c r="G530" s="304"/>
      <c r="H530" s="103"/>
      <c r="I530" s="103"/>
      <c r="J530" s="96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  <c r="AE530" s="61"/>
      <c r="AF530" s="61"/>
      <c r="AG530" s="61"/>
      <c r="AH530" s="61"/>
      <c r="AI530" s="61"/>
      <c r="AJ530" s="61"/>
      <c r="AK530" s="61"/>
      <c r="AL530" s="61"/>
      <c r="AM530" s="61"/>
      <c r="AN530" s="61"/>
      <c r="AO530" s="61"/>
      <c r="AP530" s="61"/>
      <c r="AQ530" s="61"/>
      <c r="AR530" s="61"/>
      <c r="AS530" s="61"/>
      <c r="AT530" s="61"/>
      <c r="AU530" s="61"/>
    </row>
    <row r="531" spans="1:47" s="11" customFormat="1">
      <c r="A531" s="104"/>
      <c r="B531" s="103"/>
      <c r="C531" s="104"/>
      <c r="D531" s="103"/>
      <c r="E531" s="105"/>
      <c r="F531" s="105"/>
      <c r="G531" s="304"/>
      <c r="H531" s="103"/>
      <c r="I531" s="103"/>
      <c r="J531" s="96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  <c r="AE531" s="61"/>
      <c r="AF531" s="61"/>
      <c r="AG531" s="61"/>
      <c r="AH531" s="61"/>
      <c r="AI531" s="61"/>
      <c r="AJ531" s="61"/>
      <c r="AK531" s="61"/>
      <c r="AL531" s="61"/>
      <c r="AM531" s="61"/>
      <c r="AN531" s="61"/>
      <c r="AO531" s="61"/>
      <c r="AP531" s="61"/>
      <c r="AQ531" s="61"/>
      <c r="AR531" s="61"/>
      <c r="AS531" s="61"/>
      <c r="AT531" s="61"/>
      <c r="AU531" s="61"/>
    </row>
    <row r="532" spans="1:47" s="11" customFormat="1">
      <c r="A532" s="104"/>
      <c r="B532" s="103"/>
      <c r="C532" s="104"/>
      <c r="D532" s="103"/>
      <c r="E532" s="105"/>
      <c r="F532" s="105"/>
      <c r="G532" s="304"/>
      <c r="H532" s="103"/>
      <c r="I532" s="103"/>
      <c r="J532" s="96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  <c r="AE532" s="61"/>
      <c r="AF532" s="61"/>
      <c r="AG532" s="61"/>
      <c r="AH532" s="61"/>
      <c r="AI532" s="61"/>
      <c r="AJ532" s="61"/>
      <c r="AK532" s="61"/>
      <c r="AL532" s="61"/>
      <c r="AM532" s="61"/>
      <c r="AN532" s="61"/>
      <c r="AO532" s="61"/>
      <c r="AP532" s="61"/>
      <c r="AQ532" s="61"/>
      <c r="AR532" s="61"/>
      <c r="AS532" s="61"/>
      <c r="AT532" s="61"/>
      <c r="AU532" s="61"/>
    </row>
    <row r="533" spans="1:47" s="11" customFormat="1">
      <c r="A533" s="104"/>
      <c r="B533" s="103"/>
      <c r="C533" s="104"/>
      <c r="D533" s="103"/>
      <c r="E533" s="105"/>
      <c r="F533" s="105"/>
      <c r="G533" s="304"/>
      <c r="H533" s="103"/>
      <c r="I533" s="103"/>
      <c r="J533" s="96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  <c r="AE533" s="61"/>
      <c r="AF533" s="61"/>
      <c r="AG533" s="61"/>
      <c r="AH533" s="61"/>
      <c r="AI533" s="61"/>
      <c r="AJ533" s="61"/>
      <c r="AK533" s="61"/>
      <c r="AL533" s="61"/>
      <c r="AM533" s="61"/>
      <c r="AN533" s="61"/>
      <c r="AO533" s="61"/>
      <c r="AP533" s="61"/>
      <c r="AQ533" s="61"/>
      <c r="AR533" s="61"/>
      <c r="AS533" s="61"/>
      <c r="AT533" s="61"/>
      <c r="AU533" s="61"/>
    </row>
    <row r="534" spans="1:47" s="11" customFormat="1">
      <c r="A534" s="104"/>
      <c r="B534" s="103"/>
      <c r="C534" s="104"/>
      <c r="D534" s="103"/>
      <c r="E534" s="105"/>
      <c r="F534" s="105"/>
      <c r="G534" s="304"/>
      <c r="H534" s="103"/>
      <c r="I534" s="103"/>
      <c r="J534" s="96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  <c r="AE534" s="61"/>
      <c r="AF534" s="61"/>
      <c r="AG534" s="61"/>
      <c r="AH534" s="61"/>
      <c r="AI534" s="61"/>
      <c r="AJ534" s="61"/>
      <c r="AK534" s="61"/>
      <c r="AL534" s="61"/>
      <c r="AM534" s="61"/>
      <c r="AN534" s="61"/>
      <c r="AO534" s="61"/>
      <c r="AP534" s="61"/>
      <c r="AQ534" s="61"/>
      <c r="AR534" s="61"/>
      <c r="AS534" s="61"/>
      <c r="AT534" s="61"/>
      <c r="AU534" s="61"/>
    </row>
    <row r="535" spans="1:47" s="11" customFormat="1">
      <c r="A535" s="104"/>
      <c r="B535" s="103"/>
      <c r="C535" s="104"/>
      <c r="D535" s="103"/>
      <c r="E535" s="105"/>
      <c r="F535" s="105"/>
      <c r="G535" s="304"/>
      <c r="H535" s="103"/>
      <c r="I535" s="103"/>
      <c r="J535" s="96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  <c r="AE535" s="61"/>
      <c r="AF535" s="61"/>
      <c r="AG535" s="61"/>
      <c r="AH535" s="61"/>
      <c r="AI535" s="61"/>
      <c r="AJ535" s="61"/>
      <c r="AK535" s="61"/>
      <c r="AL535" s="61"/>
      <c r="AM535" s="61"/>
      <c r="AN535" s="61"/>
      <c r="AO535" s="61"/>
      <c r="AP535" s="61"/>
      <c r="AQ535" s="61"/>
      <c r="AR535" s="61"/>
      <c r="AS535" s="61"/>
      <c r="AT535" s="61"/>
      <c r="AU535" s="61"/>
    </row>
    <row r="536" spans="1:47" s="11" customFormat="1">
      <c r="A536" s="104"/>
      <c r="B536" s="103"/>
      <c r="C536" s="104"/>
      <c r="D536" s="103"/>
      <c r="E536" s="105"/>
      <c r="F536" s="105"/>
      <c r="G536" s="304"/>
      <c r="H536" s="103"/>
      <c r="I536" s="103"/>
      <c r="J536" s="96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  <c r="AE536" s="61"/>
      <c r="AF536" s="61"/>
      <c r="AG536" s="61"/>
      <c r="AH536" s="61"/>
      <c r="AI536" s="61"/>
      <c r="AJ536" s="61"/>
      <c r="AK536" s="61"/>
      <c r="AL536" s="61"/>
      <c r="AM536" s="61"/>
      <c r="AN536" s="61"/>
      <c r="AO536" s="61"/>
      <c r="AP536" s="61"/>
      <c r="AQ536" s="61"/>
      <c r="AR536" s="61"/>
      <c r="AS536" s="61"/>
      <c r="AT536" s="61"/>
      <c r="AU536" s="61"/>
    </row>
    <row r="537" spans="1:47" s="11" customFormat="1">
      <c r="A537" s="104"/>
      <c r="B537" s="103"/>
      <c r="C537" s="104"/>
      <c r="D537" s="103"/>
      <c r="E537" s="105"/>
      <c r="F537" s="105"/>
      <c r="G537" s="304"/>
      <c r="H537" s="103"/>
      <c r="I537" s="103"/>
      <c r="J537" s="96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  <c r="AE537" s="61"/>
      <c r="AF537" s="61"/>
      <c r="AG537" s="61"/>
      <c r="AH537" s="61"/>
      <c r="AI537" s="61"/>
      <c r="AJ537" s="61"/>
      <c r="AK537" s="61"/>
      <c r="AL537" s="61"/>
      <c r="AM537" s="61"/>
      <c r="AN537" s="61"/>
      <c r="AO537" s="61"/>
      <c r="AP537" s="61"/>
      <c r="AQ537" s="61"/>
      <c r="AR537" s="61"/>
      <c r="AS537" s="61"/>
      <c r="AT537" s="61"/>
      <c r="AU537" s="61"/>
    </row>
    <row r="538" spans="1:47" s="11" customFormat="1">
      <c r="A538" s="104"/>
      <c r="B538" s="103"/>
      <c r="C538" s="104"/>
      <c r="D538" s="103"/>
      <c r="E538" s="105"/>
      <c r="F538" s="105"/>
      <c r="G538" s="304"/>
      <c r="H538" s="103"/>
      <c r="I538" s="103"/>
      <c r="J538" s="96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  <c r="AE538" s="61"/>
      <c r="AF538" s="61"/>
      <c r="AG538" s="61"/>
      <c r="AH538" s="61"/>
      <c r="AI538" s="61"/>
      <c r="AJ538" s="61"/>
      <c r="AK538" s="61"/>
      <c r="AL538" s="61"/>
      <c r="AM538" s="61"/>
      <c r="AN538" s="61"/>
      <c r="AO538" s="61"/>
      <c r="AP538" s="61"/>
      <c r="AQ538" s="61"/>
      <c r="AR538" s="61"/>
      <c r="AS538" s="61"/>
      <c r="AT538" s="61"/>
      <c r="AU538" s="61"/>
    </row>
    <row r="539" spans="1:47" s="11" customFormat="1">
      <c r="A539" s="104"/>
      <c r="B539" s="103"/>
      <c r="C539" s="104"/>
      <c r="D539" s="103"/>
      <c r="E539" s="105"/>
      <c r="F539" s="105"/>
      <c r="G539" s="304"/>
      <c r="H539" s="103"/>
      <c r="I539" s="103"/>
      <c r="J539" s="96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  <c r="AE539" s="61"/>
      <c r="AF539" s="61"/>
      <c r="AG539" s="61"/>
      <c r="AH539" s="61"/>
      <c r="AI539" s="61"/>
      <c r="AJ539" s="61"/>
      <c r="AK539" s="61"/>
      <c r="AL539" s="61"/>
      <c r="AM539" s="61"/>
      <c r="AN539" s="61"/>
      <c r="AO539" s="61"/>
      <c r="AP539" s="61"/>
      <c r="AQ539" s="61"/>
      <c r="AR539" s="61"/>
      <c r="AS539" s="61"/>
      <c r="AT539" s="61"/>
      <c r="AU539" s="61"/>
    </row>
    <row r="540" spans="1:47" s="11" customFormat="1">
      <c r="A540" s="104"/>
      <c r="B540" s="103"/>
      <c r="C540" s="104"/>
      <c r="D540" s="103"/>
      <c r="E540" s="105"/>
      <c r="F540" s="105"/>
      <c r="G540" s="304"/>
      <c r="H540" s="103"/>
      <c r="I540" s="103"/>
      <c r="J540" s="96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  <c r="AE540" s="61"/>
      <c r="AF540" s="61"/>
      <c r="AG540" s="61"/>
      <c r="AH540" s="61"/>
      <c r="AI540" s="61"/>
      <c r="AJ540" s="61"/>
      <c r="AK540" s="61"/>
      <c r="AL540" s="61"/>
      <c r="AM540" s="61"/>
      <c r="AN540" s="61"/>
      <c r="AO540" s="61"/>
      <c r="AP540" s="61"/>
      <c r="AQ540" s="61"/>
      <c r="AR540" s="61"/>
      <c r="AS540" s="61"/>
      <c r="AT540" s="61"/>
      <c r="AU540" s="61"/>
    </row>
    <row r="541" spans="1:47" s="11" customFormat="1">
      <c r="A541" s="104"/>
      <c r="B541" s="103"/>
      <c r="C541" s="104"/>
      <c r="D541" s="103"/>
      <c r="E541" s="105"/>
      <c r="F541" s="105"/>
      <c r="G541" s="304"/>
      <c r="H541" s="103"/>
      <c r="I541" s="103"/>
      <c r="J541" s="96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  <c r="AE541" s="61"/>
      <c r="AF541" s="61"/>
      <c r="AG541" s="61"/>
      <c r="AH541" s="61"/>
      <c r="AI541" s="61"/>
      <c r="AJ541" s="61"/>
      <c r="AK541" s="61"/>
      <c r="AL541" s="61"/>
      <c r="AM541" s="61"/>
      <c r="AN541" s="61"/>
      <c r="AO541" s="61"/>
      <c r="AP541" s="61"/>
      <c r="AQ541" s="61"/>
      <c r="AR541" s="61"/>
      <c r="AS541" s="61"/>
      <c r="AT541" s="61"/>
      <c r="AU541" s="61"/>
    </row>
    <row r="542" spans="1:47" s="11" customFormat="1">
      <c r="A542" s="104"/>
      <c r="B542" s="103"/>
      <c r="C542" s="104"/>
      <c r="D542" s="103"/>
      <c r="E542" s="105"/>
      <c r="F542" s="105"/>
      <c r="G542" s="304"/>
      <c r="H542" s="103"/>
      <c r="I542" s="103"/>
      <c r="J542" s="96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1"/>
      <c r="AJ542" s="61"/>
      <c r="AK542" s="61"/>
      <c r="AL542" s="61"/>
      <c r="AM542" s="61"/>
      <c r="AN542" s="61"/>
      <c r="AO542" s="61"/>
      <c r="AP542" s="61"/>
      <c r="AQ542" s="61"/>
      <c r="AR542" s="61"/>
      <c r="AS542" s="61"/>
      <c r="AT542" s="61"/>
      <c r="AU542" s="61"/>
    </row>
    <row r="543" spans="1:47" s="11" customFormat="1">
      <c r="A543" s="104"/>
      <c r="B543" s="103"/>
      <c r="C543" s="104"/>
      <c r="D543" s="103"/>
      <c r="E543" s="105"/>
      <c r="F543" s="105"/>
      <c r="G543" s="304"/>
      <c r="H543" s="103"/>
      <c r="I543" s="103"/>
      <c r="J543" s="96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  <c r="AE543" s="61"/>
      <c r="AF543" s="61"/>
      <c r="AG543" s="61"/>
      <c r="AH543" s="61"/>
      <c r="AI543" s="61"/>
      <c r="AJ543" s="61"/>
      <c r="AK543" s="61"/>
      <c r="AL543" s="61"/>
      <c r="AM543" s="61"/>
      <c r="AN543" s="61"/>
      <c r="AO543" s="61"/>
      <c r="AP543" s="61"/>
      <c r="AQ543" s="61"/>
      <c r="AR543" s="61"/>
      <c r="AS543" s="61"/>
      <c r="AT543" s="61"/>
      <c r="AU543" s="61"/>
    </row>
    <row r="544" spans="1:47" s="11" customFormat="1">
      <c r="A544" s="104"/>
      <c r="B544" s="103"/>
      <c r="C544" s="104"/>
      <c r="D544" s="103"/>
      <c r="E544" s="105"/>
      <c r="F544" s="105"/>
      <c r="G544" s="304"/>
      <c r="H544" s="103"/>
      <c r="I544" s="103"/>
      <c r="J544" s="96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  <c r="AE544" s="61"/>
      <c r="AF544" s="61"/>
      <c r="AG544" s="61"/>
      <c r="AH544" s="61"/>
      <c r="AI544" s="61"/>
      <c r="AJ544" s="61"/>
      <c r="AK544" s="61"/>
      <c r="AL544" s="61"/>
      <c r="AM544" s="61"/>
      <c r="AN544" s="61"/>
      <c r="AO544" s="61"/>
      <c r="AP544" s="61"/>
      <c r="AQ544" s="61"/>
      <c r="AR544" s="61"/>
      <c r="AS544" s="61"/>
      <c r="AT544" s="61"/>
      <c r="AU544" s="61"/>
    </row>
    <row r="545" spans="1:47" s="11" customFormat="1">
      <c r="A545" s="104"/>
      <c r="B545" s="103"/>
      <c r="C545" s="104"/>
      <c r="D545" s="103"/>
      <c r="E545" s="105"/>
      <c r="F545" s="105"/>
      <c r="G545" s="304"/>
      <c r="H545" s="103"/>
      <c r="I545" s="103"/>
      <c r="J545" s="96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  <c r="AE545" s="61"/>
      <c r="AF545" s="61"/>
      <c r="AG545" s="61"/>
      <c r="AH545" s="61"/>
      <c r="AI545" s="61"/>
      <c r="AJ545" s="61"/>
      <c r="AK545" s="61"/>
      <c r="AL545" s="61"/>
      <c r="AM545" s="61"/>
      <c r="AN545" s="61"/>
      <c r="AO545" s="61"/>
      <c r="AP545" s="61"/>
      <c r="AQ545" s="61"/>
      <c r="AR545" s="61"/>
      <c r="AS545" s="61"/>
      <c r="AT545" s="61"/>
      <c r="AU545" s="61"/>
    </row>
    <row r="546" spans="1:47" s="11" customFormat="1">
      <c r="A546" s="104"/>
      <c r="B546" s="103"/>
      <c r="C546" s="104"/>
      <c r="D546" s="103"/>
      <c r="E546" s="105"/>
      <c r="F546" s="105"/>
      <c r="G546" s="304"/>
      <c r="H546" s="103"/>
      <c r="I546" s="103"/>
      <c r="J546" s="96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  <c r="AE546" s="61"/>
      <c r="AF546" s="61"/>
      <c r="AG546" s="61"/>
      <c r="AH546" s="61"/>
      <c r="AI546" s="61"/>
      <c r="AJ546" s="61"/>
      <c r="AK546" s="61"/>
      <c r="AL546" s="61"/>
      <c r="AM546" s="61"/>
      <c r="AN546" s="61"/>
      <c r="AO546" s="61"/>
      <c r="AP546" s="61"/>
      <c r="AQ546" s="61"/>
      <c r="AR546" s="61"/>
      <c r="AS546" s="61"/>
      <c r="AT546" s="61"/>
      <c r="AU546" s="61"/>
    </row>
    <row r="547" spans="1:47" s="11" customFormat="1">
      <c r="A547" s="104"/>
      <c r="B547" s="103"/>
      <c r="C547" s="104"/>
      <c r="D547" s="103"/>
      <c r="E547" s="105"/>
      <c r="F547" s="105"/>
      <c r="G547" s="304"/>
      <c r="H547" s="103"/>
      <c r="I547" s="103"/>
      <c r="J547" s="96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  <c r="AE547" s="61"/>
      <c r="AF547" s="61"/>
      <c r="AG547" s="61"/>
      <c r="AH547" s="61"/>
      <c r="AI547" s="61"/>
      <c r="AJ547" s="61"/>
      <c r="AK547" s="61"/>
      <c r="AL547" s="61"/>
      <c r="AM547" s="61"/>
      <c r="AN547" s="61"/>
      <c r="AO547" s="61"/>
      <c r="AP547" s="61"/>
      <c r="AQ547" s="61"/>
      <c r="AR547" s="61"/>
      <c r="AS547" s="61"/>
      <c r="AT547" s="61"/>
      <c r="AU547" s="61"/>
    </row>
    <row r="548" spans="1:47" s="11" customFormat="1">
      <c r="A548" s="104"/>
      <c r="B548" s="103"/>
      <c r="C548" s="104"/>
      <c r="D548" s="103"/>
      <c r="E548" s="105"/>
      <c r="F548" s="105"/>
      <c r="G548" s="304"/>
      <c r="H548" s="103"/>
      <c r="I548" s="103"/>
      <c r="J548" s="96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  <c r="AE548" s="61"/>
      <c r="AF548" s="61"/>
      <c r="AG548" s="61"/>
      <c r="AH548" s="61"/>
      <c r="AI548" s="61"/>
      <c r="AJ548" s="61"/>
      <c r="AK548" s="61"/>
      <c r="AL548" s="61"/>
      <c r="AM548" s="61"/>
      <c r="AN548" s="61"/>
      <c r="AO548" s="61"/>
      <c r="AP548" s="61"/>
      <c r="AQ548" s="61"/>
      <c r="AR548" s="61"/>
      <c r="AS548" s="61"/>
      <c r="AT548" s="61"/>
      <c r="AU548" s="61"/>
    </row>
    <row r="549" spans="1:47" s="11" customFormat="1">
      <c r="A549" s="104"/>
      <c r="B549" s="103"/>
      <c r="C549" s="104"/>
      <c r="D549" s="103"/>
      <c r="E549" s="105"/>
      <c r="F549" s="105"/>
      <c r="G549" s="304"/>
      <c r="H549" s="103"/>
      <c r="I549" s="103"/>
      <c r="J549" s="96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  <c r="AE549" s="61"/>
      <c r="AF549" s="61"/>
      <c r="AG549" s="61"/>
      <c r="AH549" s="61"/>
      <c r="AI549" s="61"/>
      <c r="AJ549" s="61"/>
      <c r="AK549" s="61"/>
      <c r="AL549" s="61"/>
      <c r="AM549" s="61"/>
      <c r="AN549" s="61"/>
      <c r="AO549" s="61"/>
      <c r="AP549" s="61"/>
      <c r="AQ549" s="61"/>
      <c r="AR549" s="61"/>
      <c r="AS549" s="61"/>
      <c r="AT549" s="61"/>
      <c r="AU549" s="61"/>
    </row>
    <row r="550" spans="1:47" s="11" customFormat="1">
      <c r="A550" s="104"/>
      <c r="B550" s="103"/>
      <c r="C550" s="104"/>
      <c r="D550" s="103"/>
      <c r="E550" s="105"/>
      <c r="F550" s="105"/>
      <c r="G550" s="304"/>
      <c r="H550" s="103"/>
      <c r="I550" s="103"/>
      <c r="J550" s="96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  <c r="AE550" s="61"/>
      <c r="AF550" s="61"/>
      <c r="AG550" s="61"/>
      <c r="AH550" s="61"/>
      <c r="AI550" s="61"/>
      <c r="AJ550" s="61"/>
      <c r="AK550" s="61"/>
      <c r="AL550" s="61"/>
      <c r="AM550" s="61"/>
      <c r="AN550" s="61"/>
      <c r="AO550" s="61"/>
      <c r="AP550" s="61"/>
      <c r="AQ550" s="61"/>
      <c r="AR550" s="61"/>
      <c r="AS550" s="61"/>
      <c r="AT550" s="61"/>
      <c r="AU550" s="61"/>
    </row>
    <row r="551" spans="1:47" s="11" customFormat="1">
      <c r="A551" s="104"/>
      <c r="B551" s="103"/>
      <c r="C551" s="104"/>
      <c r="D551" s="103"/>
      <c r="E551" s="105"/>
      <c r="F551" s="105"/>
      <c r="G551" s="304"/>
      <c r="H551" s="103"/>
      <c r="I551" s="103"/>
      <c r="J551" s="96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  <c r="AE551" s="61"/>
      <c r="AF551" s="61"/>
      <c r="AG551" s="61"/>
      <c r="AH551" s="61"/>
      <c r="AI551" s="61"/>
      <c r="AJ551" s="61"/>
      <c r="AK551" s="61"/>
      <c r="AL551" s="61"/>
      <c r="AM551" s="61"/>
      <c r="AN551" s="61"/>
      <c r="AO551" s="61"/>
      <c r="AP551" s="61"/>
      <c r="AQ551" s="61"/>
      <c r="AR551" s="61"/>
      <c r="AS551" s="61"/>
      <c r="AT551" s="61"/>
      <c r="AU551" s="61"/>
    </row>
    <row r="552" spans="1:47" s="11" customFormat="1">
      <c r="A552" s="104"/>
      <c r="B552" s="103"/>
      <c r="C552" s="104"/>
      <c r="D552" s="103"/>
      <c r="E552" s="105"/>
      <c r="F552" s="105"/>
      <c r="G552" s="304"/>
      <c r="H552" s="103"/>
      <c r="I552" s="103"/>
      <c r="J552" s="96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  <c r="AE552" s="61"/>
      <c r="AF552" s="61"/>
      <c r="AG552" s="61"/>
      <c r="AH552" s="61"/>
      <c r="AI552" s="61"/>
      <c r="AJ552" s="61"/>
      <c r="AK552" s="61"/>
      <c r="AL552" s="61"/>
      <c r="AM552" s="61"/>
      <c r="AN552" s="61"/>
      <c r="AO552" s="61"/>
      <c r="AP552" s="61"/>
      <c r="AQ552" s="61"/>
      <c r="AR552" s="61"/>
      <c r="AS552" s="61"/>
      <c r="AT552" s="61"/>
      <c r="AU552" s="61"/>
    </row>
    <row r="553" spans="1:47" s="11" customFormat="1">
      <c r="A553" s="104"/>
      <c r="B553" s="103"/>
      <c r="C553" s="104"/>
      <c r="D553" s="103"/>
      <c r="E553" s="105"/>
      <c r="F553" s="105"/>
      <c r="G553" s="304"/>
      <c r="H553" s="103"/>
      <c r="I553" s="103"/>
      <c r="J553" s="96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  <c r="AE553" s="61"/>
      <c r="AF553" s="61"/>
      <c r="AG553" s="61"/>
      <c r="AH553" s="61"/>
      <c r="AI553" s="61"/>
      <c r="AJ553" s="61"/>
      <c r="AK553" s="61"/>
      <c r="AL553" s="61"/>
      <c r="AM553" s="61"/>
      <c r="AN553" s="61"/>
      <c r="AO553" s="61"/>
      <c r="AP553" s="61"/>
      <c r="AQ553" s="61"/>
      <c r="AR553" s="61"/>
      <c r="AS553" s="61"/>
      <c r="AT553" s="61"/>
      <c r="AU553" s="61"/>
    </row>
    <row r="554" spans="1:47" s="11" customFormat="1">
      <c r="A554" s="104"/>
      <c r="B554" s="103"/>
      <c r="C554" s="104"/>
      <c r="D554" s="103"/>
      <c r="E554" s="105"/>
      <c r="F554" s="105"/>
      <c r="G554" s="304"/>
      <c r="H554" s="103"/>
      <c r="I554" s="103"/>
      <c r="J554" s="96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  <c r="AE554" s="61"/>
      <c r="AF554" s="61"/>
      <c r="AG554" s="61"/>
      <c r="AH554" s="61"/>
      <c r="AI554" s="61"/>
      <c r="AJ554" s="61"/>
      <c r="AK554" s="61"/>
      <c r="AL554" s="61"/>
      <c r="AM554" s="61"/>
      <c r="AN554" s="61"/>
      <c r="AO554" s="61"/>
      <c r="AP554" s="61"/>
      <c r="AQ554" s="61"/>
      <c r="AR554" s="61"/>
      <c r="AS554" s="61"/>
      <c r="AT554" s="61"/>
      <c r="AU554" s="61"/>
    </row>
    <row r="555" spans="1:47" s="11" customFormat="1">
      <c r="A555" s="104"/>
      <c r="B555" s="103"/>
      <c r="C555" s="104"/>
      <c r="D555" s="103"/>
      <c r="E555" s="105"/>
      <c r="F555" s="105"/>
      <c r="G555" s="304"/>
      <c r="H555" s="103"/>
      <c r="I555" s="103"/>
      <c r="J555" s="96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  <c r="AE555" s="61"/>
      <c r="AF555" s="61"/>
      <c r="AG555" s="61"/>
      <c r="AH555" s="61"/>
      <c r="AI555" s="61"/>
      <c r="AJ555" s="61"/>
      <c r="AK555" s="61"/>
      <c r="AL555" s="61"/>
      <c r="AM555" s="61"/>
      <c r="AN555" s="61"/>
      <c r="AO555" s="61"/>
      <c r="AP555" s="61"/>
      <c r="AQ555" s="61"/>
      <c r="AR555" s="61"/>
      <c r="AS555" s="61"/>
      <c r="AT555" s="61"/>
      <c r="AU555" s="61"/>
    </row>
    <row r="556" spans="1:47" s="11" customFormat="1">
      <c r="A556" s="104"/>
      <c r="B556" s="103"/>
      <c r="C556" s="104"/>
      <c r="D556" s="103"/>
      <c r="E556" s="105"/>
      <c r="F556" s="105"/>
      <c r="G556" s="304"/>
      <c r="H556" s="103"/>
      <c r="I556" s="103"/>
      <c r="J556" s="96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  <c r="AE556" s="61"/>
      <c r="AF556" s="61"/>
      <c r="AG556" s="61"/>
      <c r="AH556" s="61"/>
      <c r="AI556" s="61"/>
      <c r="AJ556" s="61"/>
      <c r="AK556" s="61"/>
      <c r="AL556" s="61"/>
      <c r="AM556" s="61"/>
      <c r="AN556" s="61"/>
      <c r="AO556" s="61"/>
      <c r="AP556" s="61"/>
      <c r="AQ556" s="61"/>
      <c r="AR556" s="61"/>
      <c r="AS556" s="61"/>
      <c r="AT556" s="61"/>
      <c r="AU556" s="61"/>
    </row>
    <row r="557" spans="1:47" s="11" customFormat="1">
      <c r="A557" s="104"/>
      <c r="B557" s="103"/>
      <c r="C557" s="104"/>
      <c r="D557" s="103"/>
      <c r="E557" s="105"/>
      <c r="F557" s="105"/>
      <c r="G557" s="304"/>
      <c r="H557" s="103"/>
      <c r="I557" s="103"/>
      <c r="J557" s="96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  <c r="AE557" s="61"/>
      <c r="AF557" s="61"/>
      <c r="AG557" s="61"/>
      <c r="AH557" s="61"/>
      <c r="AI557" s="61"/>
      <c r="AJ557" s="61"/>
      <c r="AK557" s="61"/>
      <c r="AL557" s="61"/>
      <c r="AM557" s="61"/>
      <c r="AN557" s="61"/>
      <c r="AO557" s="61"/>
      <c r="AP557" s="61"/>
      <c r="AQ557" s="61"/>
      <c r="AR557" s="61"/>
      <c r="AS557" s="61"/>
      <c r="AT557" s="61"/>
      <c r="AU557" s="61"/>
    </row>
    <row r="558" spans="1:47" s="11" customFormat="1">
      <c r="A558" s="104"/>
      <c r="B558" s="103"/>
      <c r="C558" s="104"/>
      <c r="D558" s="103"/>
      <c r="E558" s="105"/>
      <c r="F558" s="105"/>
      <c r="G558" s="304"/>
      <c r="H558" s="103"/>
      <c r="I558" s="103"/>
      <c r="J558" s="96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  <c r="AE558" s="61"/>
      <c r="AF558" s="61"/>
      <c r="AG558" s="61"/>
      <c r="AH558" s="61"/>
      <c r="AI558" s="61"/>
      <c r="AJ558" s="61"/>
      <c r="AK558" s="61"/>
      <c r="AL558" s="61"/>
      <c r="AM558" s="61"/>
      <c r="AN558" s="61"/>
      <c r="AO558" s="61"/>
      <c r="AP558" s="61"/>
      <c r="AQ558" s="61"/>
      <c r="AR558" s="61"/>
      <c r="AS558" s="61"/>
      <c r="AT558" s="61"/>
      <c r="AU558" s="61"/>
    </row>
    <row r="559" spans="1:47" s="11" customFormat="1">
      <c r="A559" s="104"/>
      <c r="B559" s="103"/>
      <c r="C559" s="104"/>
      <c r="D559" s="103"/>
      <c r="E559" s="105"/>
      <c r="F559" s="105"/>
      <c r="G559" s="304"/>
      <c r="H559" s="103"/>
      <c r="I559" s="103"/>
      <c r="J559" s="96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  <c r="AJ559" s="61"/>
      <c r="AK559" s="61"/>
      <c r="AL559" s="61"/>
      <c r="AM559" s="61"/>
      <c r="AN559" s="61"/>
      <c r="AO559" s="61"/>
      <c r="AP559" s="61"/>
      <c r="AQ559" s="61"/>
      <c r="AR559" s="61"/>
      <c r="AS559" s="61"/>
      <c r="AT559" s="61"/>
      <c r="AU559" s="61"/>
    </row>
    <row r="560" spans="1:47" s="11" customFormat="1">
      <c r="A560" s="104"/>
      <c r="B560" s="103"/>
      <c r="C560" s="104"/>
      <c r="D560" s="103"/>
      <c r="E560" s="105"/>
      <c r="F560" s="105"/>
      <c r="G560" s="304"/>
      <c r="H560" s="103"/>
      <c r="I560" s="103"/>
      <c r="J560" s="96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  <c r="AJ560" s="61"/>
      <c r="AK560" s="61"/>
      <c r="AL560" s="61"/>
      <c r="AM560" s="61"/>
      <c r="AN560" s="61"/>
      <c r="AO560" s="61"/>
      <c r="AP560" s="61"/>
      <c r="AQ560" s="61"/>
      <c r="AR560" s="61"/>
      <c r="AS560" s="61"/>
      <c r="AT560" s="61"/>
      <c r="AU560" s="61"/>
    </row>
    <row r="561" spans="1:47" s="11" customFormat="1">
      <c r="A561" s="104"/>
      <c r="B561" s="103"/>
      <c r="C561" s="104"/>
      <c r="D561" s="103"/>
      <c r="E561" s="105"/>
      <c r="F561" s="105"/>
      <c r="G561" s="304"/>
      <c r="H561" s="103"/>
      <c r="I561" s="103"/>
      <c r="J561" s="96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  <c r="AJ561" s="61"/>
      <c r="AK561" s="61"/>
      <c r="AL561" s="61"/>
      <c r="AM561" s="61"/>
      <c r="AN561" s="61"/>
      <c r="AO561" s="61"/>
      <c r="AP561" s="61"/>
      <c r="AQ561" s="61"/>
      <c r="AR561" s="61"/>
      <c r="AS561" s="61"/>
      <c r="AT561" s="61"/>
      <c r="AU561" s="61"/>
    </row>
    <row r="562" spans="1:47" s="11" customFormat="1">
      <c r="A562" s="104"/>
      <c r="B562" s="103"/>
      <c r="C562" s="104"/>
      <c r="D562" s="103"/>
      <c r="E562" s="105"/>
      <c r="F562" s="105"/>
      <c r="G562" s="304"/>
      <c r="H562" s="103"/>
      <c r="I562" s="103"/>
      <c r="J562" s="96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  <c r="AJ562" s="61"/>
      <c r="AK562" s="61"/>
      <c r="AL562" s="61"/>
      <c r="AM562" s="61"/>
      <c r="AN562" s="61"/>
      <c r="AO562" s="61"/>
      <c r="AP562" s="61"/>
      <c r="AQ562" s="61"/>
      <c r="AR562" s="61"/>
      <c r="AS562" s="61"/>
      <c r="AT562" s="61"/>
      <c r="AU562" s="61"/>
    </row>
    <row r="563" spans="1:47" s="11" customFormat="1">
      <c r="A563" s="104"/>
      <c r="B563" s="103"/>
      <c r="C563" s="104"/>
      <c r="D563" s="103"/>
      <c r="E563" s="105"/>
      <c r="F563" s="105"/>
      <c r="G563" s="304"/>
      <c r="H563" s="103"/>
      <c r="I563" s="103"/>
      <c r="J563" s="96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  <c r="AJ563" s="61"/>
      <c r="AK563" s="61"/>
      <c r="AL563" s="61"/>
      <c r="AM563" s="61"/>
      <c r="AN563" s="61"/>
      <c r="AO563" s="61"/>
      <c r="AP563" s="61"/>
      <c r="AQ563" s="61"/>
      <c r="AR563" s="61"/>
      <c r="AS563" s="61"/>
      <c r="AT563" s="61"/>
      <c r="AU563" s="61"/>
    </row>
    <row r="564" spans="1:47" s="11" customFormat="1">
      <c r="A564" s="104"/>
      <c r="B564" s="103"/>
      <c r="C564" s="104"/>
      <c r="D564" s="103"/>
      <c r="E564" s="105"/>
      <c r="F564" s="105"/>
      <c r="G564" s="304"/>
      <c r="H564" s="103"/>
      <c r="I564" s="103"/>
      <c r="J564" s="96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  <c r="AJ564" s="61"/>
      <c r="AK564" s="61"/>
      <c r="AL564" s="61"/>
      <c r="AM564" s="61"/>
      <c r="AN564" s="61"/>
      <c r="AO564" s="61"/>
      <c r="AP564" s="61"/>
      <c r="AQ564" s="61"/>
      <c r="AR564" s="61"/>
      <c r="AS564" s="61"/>
      <c r="AT564" s="61"/>
      <c r="AU564" s="61"/>
    </row>
    <row r="565" spans="1:47" s="11" customFormat="1">
      <c r="A565" s="104"/>
      <c r="B565" s="103"/>
      <c r="C565" s="104"/>
      <c r="D565" s="103"/>
      <c r="E565" s="105"/>
      <c r="F565" s="105"/>
      <c r="G565" s="304"/>
      <c r="H565" s="103"/>
      <c r="I565" s="103"/>
      <c r="J565" s="96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  <c r="AJ565" s="61"/>
      <c r="AK565" s="61"/>
      <c r="AL565" s="61"/>
      <c r="AM565" s="61"/>
      <c r="AN565" s="61"/>
      <c r="AO565" s="61"/>
      <c r="AP565" s="61"/>
      <c r="AQ565" s="61"/>
      <c r="AR565" s="61"/>
      <c r="AS565" s="61"/>
      <c r="AT565" s="61"/>
      <c r="AU565" s="61"/>
    </row>
    <row r="566" spans="1:47" s="11" customFormat="1">
      <c r="A566" s="104"/>
      <c r="B566" s="103"/>
      <c r="C566" s="104"/>
      <c r="D566" s="103"/>
      <c r="E566" s="105"/>
      <c r="F566" s="105"/>
      <c r="G566" s="304"/>
      <c r="H566" s="103"/>
      <c r="I566" s="103"/>
      <c r="J566" s="96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  <c r="AJ566" s="61"/>
      <c r="AK566" s="61"/>
      <c r="AL566" s="61"/>
      <c r="AM566" s="61"/>
      <c r="AN566" s="61"/>
      <c r="AO566" s="61"/>
      <c r="AP566" s="61"/>
      <c r="AQ566" s="61"/>
      <c r="AR566" s="61"/>
      <c r="AS566" s="61"/>
      <c r="AT566" s="61"/>
      <c r="AU566" s="61"/>
    </row>
    <row r="567" spans="1:47" s="11" customFormat="1">
      <c r="A567" s="104"/>
      <c r="B567" s="103"/>
      <c r="C567" s="104"/>
      <c r="D567" s="103"/>
      <c r="E567" s="105"/>
      <c r="F567" s="105"/>
      <c r="G567" s="304"/>
      <c r="H567" s="103"/>
      <c r="I567" s="103"/>
      <c r="J567" s="96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  <c r="AJ567" s="61"/>
      <c r="AK567" s="61"/>
      <c r="AL567" s="61"/>
      <c r="AM567" s="61"/>
      <c r="AN567" s="61"/>
      <c r="AO567" s="61"/>
      <c r="AP567" s="61"/>
      <c r="AQ567" s="61"/>
      <c r="AR567" s="61"/>
      <c r="AS567" s="61"/>
      <c r="AT567" s="61"/>
      <c r="AU567" s="61"/>
    </row>
    <row r="568" spans="1:47" s="11" customFormat="1">
      <c r="A568" s="104"/>
      <c r="B568" s="103"/>
      <c r="C568" s="104"/>
      <c r="D568" s="103"/>
      <c r="E568" s="105"/>
      <c r="F568" s="105"/>
      <c r="G568" s="304"/>
      <c r="H568" s="103"/>
      <c r="I568" s="103"/>
      <c r="J568" s="96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  <c r="AJ568" s="61"/>
      <c r="AK568" s="61"/>
      <c r="AL568" s="61"/>
      <c r="AM568" s="61"/>
      <c r="AN568" s="61"/>
      <c r="AO568" s="61"/>
      <c r="AP568" s="61"/>
      <c r="AQ568" s="61"/>
      <c r="AR568" s="61"/>
      <c r="AS568" s="61"/>
      <c r="AT568" s="61"/>
      <c r="AU568" s="61"/>
    </row>
    <row r="569" spans="1:47" s="11" customFormat="1">
      <c r="A569" s="104"/>
      <c r="B569" s="103"/>
      <c r="C569" s="104"/>
      <c r="D569" s="103"/>
      <c r="E569" s="105"/>
      <c r="F569" s="105"/>
      <c r="G569" s="304"/>
      <c r="H569" s="103"/>
      <c r="I569" s="103"/>
      <c r="J569" s="96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  <c r="AJ569" s="61"/>
      <c r="AK569" s="61"/>
      <c r="AL569" s="61"/>
      <c r="AM569" s="61"/>
      <c r="AN569" s="61"/>
      <c r="AO569" s="61"/>
      <c r="AP569" s="61"/>
      <c r="AQ569" s="61"/>
      <c r="AR569" s="61"/>
      <c r="AS569" s="61"/>
      <c r="AT569" s="61"/>
      <c r="AU569" s="61"/>
    </row>
    <row r="570" spans="1:47" s="11" customFormat="1">
      <c r="A570" s="104"/>
      <c r="B570" s="103"/>
      <c r="C570" s="104"/>
      <c r="D570" s="103"/>
      <c r="E570" s="105"/>
      <c r="F570" s="105"/>
      <c r="G570" s="304"/>
      <c r="H570" s="103"/>
      <c r="I570" s="103"/>
      <c r="J570" s="96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  <c r="AJ570" s="61"/>
      <c r="AK570" s="61"/>
      <c r="AL570" s="61"/>
      <c r="AM570" s="61"/>
      <c r="AN570" s="61"/>
      <c r="AO570" s="61"/>
      <c r="AP570" s="61"/>
      <c r="AQ570" s="61"/>
      <c r="AR570" s="61"/>
      <c r="AS570" s="61"/>
      <c r="AT570" s="61"/>
      <c r="AU570" s="61"/>
    </row>
    <row r="571" spans="1:47" s="11" customFormat="1">
      <c r="A571" s="104"/>
      <c r="B571" s="103"/>
      <c r="C571" s="104"/>
      <c r="D571" s="103"/>
      <c r="E571" s="105"/>
      <c r="F571" s="105"/>
      <c r="G571" s="304"/>
      <c r="H571" s="103"/>
      <c r="I571" s="103"/>
      <c r="J571" s="96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  <c r="AJ571" s="61"/>
      <c r="AK571" s="61"/>
      <c r="AL571" s="61"/>
      <c r="AM571" s="61"/>
      <c r="AN571" s="61"/>
      <c r="AO571" s="61"/>
      <c r="AP571" s="61"/>
      <c r="AQ571" s="61"/>
      <c r="AR571" s="61"/>
      <c r="AS571" s="61"/>
      <c r="AT571" s="61"/>
      <c r="AU571" s="61"/>
    </row>
    <row r="572" spans="1:47" s="11" customFormat="1">
      <c r="A572" s="104"/>
      <c r="B572" s="103"/>
      <c r="C572" s="104"/>
      <c r="D572" s="103"/>
      <c r="E572" s="105"/>
      <c r="F572" s="105"/>
      <c r="G572" s="304"/>
      <c r="H572" s="103"/>
      <c r="I572" s="103"/>
      <c r="J572" s="96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  <c r="AJ572" s="61"/>
      <c r="AK572" s="61"/>
      <c r="AL572" s="61"/>
      <c r="AM572" s="61"/>
      <c r="AN572" s="61"/>
      <c r="AO572" s="61"/>
      <c r="AP572" s="61"/>
      <c r="AQ572" s="61"/>
      <c r="AR572" s="61"/>
      <c r="AS572" s="61"/>
      <c r="AT572" s="61"/>
      <c r="AU572" s="61"/>
    </row>
    <row r="573" spans="1:47" s="11" customFormat="1">
      <c r="A573" s="104"/>
      <c r="B573" s="103"/>
      <c r="C573" s="104"/>
      <c r="D573" s="103"/>
      <c r="E573" s="105"/>
      <c r="F573" s="105"/>
      <c r="G573" s="304"/>
      <c r="H573" s="103"/>
      <c r="I573" s="103"/>
      <c r="J573" s="96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  <c r="AJ573" s="61"/>
      <c r="AK573" s="61"/>
      <c r="AL573" s="61"/>
      <c r="AM573" s="61"/>
      <c r="AN573" s="61"/>
      <c r="AO573" s="61"/>
      <c r="AP573" s="61"/>
      <c r="AQ573" s="61"/>
      <c r="AR573" s="61"/>
      <c r="AS573" s="61"/>
      <c r="AT573" s="61"/>
      <c r="AU573" s="61"/>
    </row>
    <row r="574" spans="1:47" s="11" customFormat="1">
      <c r="A574" s="104"/>
      <c r="B574" s="103"/>
      <c r="C574" s="104"/>
      <c r="D574" s="103"/>
      <c r="E574" s="105"/>
      <c r="F574" s="105"/>
      <c r="G574" s="304"/>
      <c r="H574" s="103"/>
      <c r="I574" s="103"/>
      <c r="J574" s="96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  <c r="AJ574" s="61"/>
      <c r="AK574" s="61"/>
      <c r="AL574" s="61"/>
      <c r="AM574" s="61"/>
      <c r="AN574" s="61"/>
      <c r="AO574" s="61"/>
      <c r="AP574" s="61"/>
      <c r="AQ574" s="61"/>
      <c r="AR574" s="61"/>
      <c r="AS574" s="61"/>
      <c r="AT574" s="61"/>
      <c r="AU574" s="61"/>
    </row>
    <row r="575" spans="1:47" s="11" customFormat="1">
      <c r="A575" s="104"/>
      <c r="B575" s="103"/>
      <c r="C575" s="104"/>
      <c r="D575" s="103"/>
      <c r="E575" s="105"/>
      <c r="F575" s="105"/>
      <c r="G575" s="304"/>
      <c r="H575" s="103"/>
      <c r="I575" s="103"/>
      <c r="J575" s="96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  <c r="AJ575" s="61"/>
      <c r="AK575" s="61"/>
      <c r="AL575" s="61"/>
      <c r="AM575" s="61"/>
      <c r="AN575" s="61"/>
      <c r="AO575" s="61"/>
      <c r="AP575" s="61"/>
      <c r="AQ575" s="61"/>
      <c r="AR575" s="61"/>
      <c r="AS575" s="61"/>
      <c r="AT575" s="61"/>
      <c r="AU575" s="61"/>
    </row>
    <row r="576" spans="1:47" s="11" customFormat="1">
      <c r="A576" s="104"/>
      <c r="B576" s="103"/>
      <c r="C576" s="104"/>
      <c r="D576" s="103"/>
      <c r="E576" s="105"/>
      <c r="F576" s="105"/>
      <c r="G576" s="304"/>
      <c r="H576" s="103"/>
      <c r="I576" s="103"/>
      <c r="J576" s="96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  <c r="AJ576" s="61"/>
      <c r="AK576" s="61"/>
      <c r="AL576" s="61"/>
      <c r="AM576" s="61"/>
      <c r="AN576" s="61"/>
      <c r="AO576" s="61"/>
      <c r="AP576" s="61"/>
      <c r="AQ576" s="61"/>
      <c r="AR576" s="61"/>
      <c r="AS576" s="61"/>
      <c r="AT576" s="61"/>
      <c r="AU576" s="61"/>
    </row>
    <row r="577" spans="1:47" s="11" customFormat="1">
      <c r="A577" s="104"/>
      <c r="B577" s="103"/>
      <c r="C577" s="104"/>
      <c r="D577" s="103"/>
      <c r="E577" s="105"/>
      <c r="F577" s="105"/>
      <c r="G577" s="304"/>
      <c r="H577" s="103"/>
      <c r="I577" s="103"/>
      <c r="J577" s="96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  <c r="AJ577" s="61"/>
      <c r="AK577" s="61"/>
      <c r="AL577" s="61"/>
      <c r="AM577" s="61"/>
      <c r="AN577" s="61"/>
      <c r="AO577" s="61"/>
      <c r="AP577" s="61"/>
      <c r="AQ577" s="61"/>
      <c r="AR577" s="61"/>
      <c r="AS577" s="61"/>
      <c r="AT577" s="61"/>
      <c r="AU577" s="61"/>
    </row>
    <row r="578" spans="1:47" s="11" customFormat="1">
      <c r="A578" s="104"/>
      <c r="B578" s="103"/>
      <c r="C578" s="104"/>
      <c r="D578" s="103"/>
      <c r="E578" s="105"/>
      <c r="F578" s="105"/>
      <c r="G578" s="304"/>
      <c r="H578" s="103"/>
      <c r="I578" s="103"/>
      <c r="J578" s="96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  <c r="AJ578" s="61"/>
      <c r="AK578" s="61"/>
      <c r="AL578" s="61"/>
      <c r="AM578" s="61"/>
      <c r="AN578" s="61"/>
      <c r="AO578" s="61"/>
      <c r="AP578" s="61"/>
      <c r="AQ578" s="61"/>
      <c r="AR578" s="61"/>
      <c r="AS578" s="61"/>
      <c r="AT578" s="61"/>
      <c r="AU578" s="61"/>
    </row>
    <row r="579" spans="1:47" s="11" customFormat="1">
      <c r="A579" s="104"/>
      <c r="B579" s="103"/>
      <c r="C579" s="104"/>
      <c r="D579" s="103"/>
      <c r="E579" s="105"/>
      <c r="F579" s="105"/>
      <c r="G579" s="304"/>
      <c r="H579" s="103"/>
      <c r="I579" s="103"/>
      <c r="J579" s="96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  <c r="AJ579" s="61"/>
      <c r="AK579" s="61"/>
      <c r="AL579" s="61"/>
      <c r="AM579" s="61"/>
      <c r="AN579" s="61"/>
      <c r="AO579" s="61"/>
      <c r="AP579" s="61"/>
      <c r="AQ579" s="61"/>
      <c r="AR579" s="61"/>
      <c r="AS579" s="61"/>
      <c r="AT579" s="61"/>
      <c r="AU579" s="61"/>
    </row>
    <row r="580" spans="1:47" s="11" customFormat="1">
      <c r="A580" s="104"/>
      <c r="B580" s="103"/>
      <c r="C580" s="104"/>
      <c r="D580" s="103"/>
      <c r="E580" s="105"/>
      <c r="F580" s="105"/>
      <c r="G580" s="304"/>
      <c r="H580" s="103"/>
      <c r="I580" s="103"/>
      <c r="J580" s="96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  <c r="AJ580" s="61"/>
      <c r="AK580" s="61"/>
      <c r="AL580" s="61"/>
      <c r="AM580" s="61"/>
      <c r="AN580" s="61"/>
      <c r="AO580" s="61"/>
      <c r="AP580" s="61"/>
      <c r="AQ580" s="61"/>
      <c r="AR580" s="61"/>
      <c r="AS580" s="61"/>
      <c r="AT580" s="61"/>
      <c r="AU580" s="61"/>
    </row>
    <row r="581" spans="1:47" s="11" customFormat="1">
      <c r="A581" s="104"/>
      <c r="B581" s="103"/>
      <c r="C581" s="104"/>
      <c r="D581" s="103"/>
      <c r="E581" s="105"/>
      <c r="F581" s="105"/>
      <c r="G581" s="304"/>
      <c r="H581" s="103"/>
      <c r="I581" s="103"/>
      <c r="J581" s="96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  <c r="AJ581" s="61"/>
      <c r="AK581" s="61"/>
      <c r="AL581" s="61"/>
      <c r="AM581" s="61"/>
      <c r="AN581" s="61"/>
      <c r="AO581" s="61"/>
      <c r="AP581" s="61"/>
      <c r="AQ581" s="61"/>
      <c r="AR581" s="61"/>
      <c r="AS581" s="61"/>
      <c r="AT581" s="61"/>
      <c r="AU581" s="61"/>
    </row>
    <row r="582" spans="1:47" s="11" customFormat="1">
      <c r="A582" s="104"/>
      <c r="B582" s="103"/>
      <c r="C582" s="104"/>
      <c r="D582" s="103"/>
      <c r="E582" s="105"/>
      <c r="F582" s="105"/>
      <c r="G582" s="304"/>
      <c r="H582" s="103"/>
      <c r="I582" s="103"/>
      <c r="J582" s="96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  <c r="AJ582" s="61"/>
      <c r="AK582" s="61"/>
      <c r="AL582" s="61"/>
      <c r="AM582" s="61"/>
      <c r="AN582" s="61"/>
      <c r="AO582" s="61"/>
      <c r="AP582" s="61"/>
      <c r="AQ582" s="61"/>
      <c r="AR582" s="61"/>
      <c r="AS582" s="61"/>
      <c r="AT582" s="61"/>
      <c r="AU582" s="61"/>
    </row>
    <row r="583" spans="1:47" s="11" customFormat="1">
      <c r="A583" s="104"/>
      <c r="B583" s="103"/>
      <c r="C583" s="104"/>
      <c r="D583" s="103"/>
      <c r="E583" s="105"/>
      <c r="F583" s="105"/>
      <c r="G583" s="304"/>
      <c r="H583" s="103"/>
      <c r="I583" s="103"/>
      <c r="J583" s="96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  <c r="AJ583" s="61"/>
      <c r="AK583" s="61"/>
      <c r="AL583" s="61"/>
      <c r="AM583" s="61"/>
      <c r="AN583" s="61"/>
      <c r="AO583" s="61"/>
      <c r="AP583" s="61"/>
      <c r="AQ583" s="61"/>
      <c r="AR583" s="61"/>
      <c r="AS583" s="61"/>
      <c r="AT583" s="61"/>
      <c r="AU583" s="61"/>
    </row>
    <row r="584" spans="1:47" s="11" customFormat="1">
      <c r="A584" s="104"/>
      <c r="B584" s="103"/>
      <c r="C584" s="104"/>
      <c r="D584" s="103"/>
      <c r="E584" s="105"/>
      <c r="F584" s="105"/>
      <c r="G584" s="304"/>
      <c r="H584" s="103"/>
      <c r="I584" s="103"/>
      <c r="J584" s="96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  <c r="AJ584" s="61"/>
      <c r="AK584" s="61"/>
      <c r="AL584" s="61"/>
      <c r="AM584" s="61"/>
      <c r="AN584" s="61"/>
      <c r="AO584" s="61"/>
      <c r="AP584" s="61"/>
      <c r="AQ584" s="61"/>
      <c r="AR584" s="61"/>
      <c r="AS584" s="61"/>
      <c r="AT584" s="61"/>
      <c r="AU584" s="61"/>
    </row>
    <row r="585" spans="1:47" s="11" customFormat="1">
      <c r="A585" s="104"/>
      <c r="B585" s="103"/>
      <c r="C585" s="104"/>
      <c r="D585" s="103"/>
      <c r="E585" s="105"/>
      <c r="F585" s="105"/>
      <c r="G585" s="304"/>
      <c r="H585" s="103"/>
      <c r="I585" s="103"/>
      <c r="J585" s="96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  <c r="AJ585" s="61"/>
      <c r="AK585" s="61"/>
      <c r="AL585" s="61"/>
      <c r="AM585" s="61"/>
      <c r="AN585" s="61"/>
      <c r="AO585" s="61"/>
      <c r="AP585" s="61"/>
      <c r="AQ585" s="61"/>
      <c r="AR585" s="61"/>
      <c r="AS585" s="61"/>
      <c r="AT585" s="61"/>
      <c r="AU585" s="61"/>
    </row>
    <row r="586" spans="1:47" s="11" customFormat="1">
      <c r="A586" s="104"/>
      <c r="B586" s="103"/>
      <c r="C586" s="104"/>
      <c r="D586" s="103"/>
      <c r="E586" s="105"/>
      <c r="F586" s="105"/>
      <c r="G586" s="304"/>
      <c r="H586" s="103"/>
      <c r="I586" s="103"/>
      <c r="J586" s="96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  <c r="AJ586" s="61"/>
      <c r="AK586" s="61"/>
      <c r="AL586" s="61"/>
      <c r="AM586" s="61"/>
      <c r="AN586" s="61"/>
      <c r="AO586" s="61"/>
      <c r="AP586" s="61"/>
      <c r="AQ586" s="61"/>
      <c r="AR586" s="61"/>
      <c r="AS586" s="61"/>
      <c r="AT586" s="61"/>
      <c r="AU586" s="61"/>
    </row>
    <row r="587" spans="1:47" s="11" customFormat="1">
      <c r="A587" s="104"/>
      <c r="B587" s="103"/>
      <c r="C587" s="104"/>
      <c r="D587" s="103"/>
      <c r="E587" s="105"/>
      <c r="F587" s="105"/>
      <c r="G587" s="304"/>
      <c r="H587" s="103"/>
      <c r="I587" s="103"/>
      <c r="J587" s="96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  <c r="AJ587" s="61"/>
      <c r="AK587" s="61"/>
      <c r="AL587" s="61"/>
      <c r="AM587" s="61"/>
      <c r="AN587" s="61"/>
      <c r="AO587" s="61"/>
      <c r="AP587" s="61"/>
      <c r="AQ587" s="61"/>
      <c r="AR587" s="61"/>
      <c r="AS587" s="61"/>
      <c r="AT587" s="61"/>
      <c r="AU587" s="61"/>
    </row>
    <row r="588" spans="1:47" s="11" customFormat="1">
      <c r="A588" s="104"/>
      <c r="B588" s="103"/>
      <c r="C588" s="104"/>
      <c r="D588" s="103"/>
      <c r="E588" s="105"/>
      <c r="F588" s="105"/>
      <c r="G588" s="304"/>
      <c r="H588" s="103"/>
      <c r="I588" s="103"/>
      <c r="J588" s="96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  <c r="AE588" s="61"/>
      <c r="AF588" s="61"/>
      <c r="AG588" s="61"/>
      <c r="AH588" s="61"/>
      <c r="AI588" s="61"/>
      <c r="AJ588" s="61"/>
      <c r="AK588" s="61"/>
      <c r="AL588" s="61"/>
      <c r="AM588" s="61"/>
      <c r="AN588" s="61"/>
      <c r="AO588" s="61"/>
      <c r="AP588" s="61"/>
      <c r="AQ588" s="61"/>
      <c r="AR588" s="61"/>
      <c r="AS588" s="61"/>
      <c r="AT588" s="61"/>
      <c r="AU588" s="61"/>
    </row>
    <row r="589" spans="1:47" s="11" customFormat="1">
      <c r="A589" s="104"/>
      <c r="B589" s="103"/>
      <c r="C589" s="104"/>
      <c r="D589" s="103"/>
      <c r="E589" s="105"/>
      <c r="F589" s="105"/>
      <c r="G589" s="304"/>
      <c r="H589" s="103"/>
      <c r="I589" s="103"/>
      <c r="J589" s="96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  <c r="AE589" s="61"/>
      <c r="AF589" s="61"/>
      <c r="AG589" s="61"/>
      <c r="AH589" s="61"/>
      <c r="AI589" s="61"/>
      <c r="AJ589" s="61"/>
      <c r="AK589" s="61"/>
      <c r="AL589" s="61"/>
      <c r="AM589" s="61"/>
      <c r="AN589" s="61"/>
      <c r="AO589" s="61"/>
      <c r="AP589" s="61"/>
      <c r="AQ589" s="61"/>
      <c r="AR589" s="61"/>
      <c r="AS589" s="61"/>
      <c r="AT589" s="61"/>
      <c r="AU589" s="61"/>
    </row>
    <row r="590" spans="1:47" s="11" customFormat="1">
      <c r="A590" s="104"/>
      <c r="B590" s="103"/>
      <c r="C590" s="104"/>
      <c r="D590" s="103"/>
      <c r="E590" s="105"/>
      <c r="F590" s="105"/>
      <c r="G590" s="304"/>
      <c r="H590" s="103"/>
      <c r="I590" s="103"/>
      <c r="J590" s="96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  <c r="AE590" s="61"/>
      <c r="AF590" s="61"/>
      <c r="AG590" s="61"/>
      <c r="AH590" s="61"/>
      <c r="AI590" s="61"/>
      <c r="AJ590" s="61"/>
      <c r="AK590" s="61"/>
      <c r="AL590" s="61"/>
      <c r="AM590" s="61"/>
      <c r="AN590" s="61"/>
      <c r="AO590" s="61"/>
      <c r="AP590" s="61"/>
      <c r="AQ590" s="61"/>
      <c r="AR590" s="61"/>
      <c r="AS590" s="61"/>
      <c r="AT590" s="61"/>
      <c r="AU590" s="61"/>
    </row>
    <row r="591" spans="1:47" s="11" customFormat="1">
      <c r="A591" s="104"/>
      <c r="B591" s="103"/>
      <c r="C591" s="104"/>
      <c r="D591" s="103"/>
      <c r="E591" s="105"/>
      <c r="F591" s="105"/>
      <c r="G591" s="304"/>
      <c r="H591" s="103"/>
      <c r="I591" s="103"/>
      <c r="J591" s="96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  <c r="AE591" s="61"/>
      <c r="AF591" s="61"/>
      <c r="AG591" s="61"/>
      <c r="AH591" s="61"/>
      <c r="AI591" s="61"/>
      <c r="AJ591" s="61"/>
      <c r="AK591" s="61"/>
      <c r="AL591" s="61"/>
      <c r="AM591" s="61"/>
      <c r="AN591" s="61"/>
      <c r="AO591" s="61"/>
      <c r="AP591" s="61"/>
      <c r="AQ591" s="61"/>
      <c r="AR591" s="61"/>
      <c r="AS591" s="61"/>
      <c r="AT591" s="61"/>
      <c r="AU591" s="61"/>
    </row>
    <row r="592" spans="1:47" s="11" customFormat="1">
      <c r="A592" s="104"/>
      <c r="B592" s="103"/>
      <c r="C592" s="104"/>
      <c r="D592" s="103"/>
      <c r="E592" s="105"/>
      <c r="F592" s="105"/>
      <c r="G592" s="304"/>
      <c r="H592" s="103"/>
      <c r="I592" s="103"/>
      <c r="J592" s="96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  <c r="AE592" s="61"/>
      <c r="AF592" s="61"/>
      <c r="AG592" s="61"/>
      <c r="AH592" s="61"/>
      <c r="AI592" s="61"/>
      <c r="AJ592" s="61"/>
      <c r="AK592" s="61"/>
      <c r="AL592" s="61"/>
      <c r="AM592" s="61"/>
      <c r="AN592" s="61"/>
      <c r="AO592" s="61"/>
      <c r="AP592" s="61"/>
      <c r="AQ592" s="61"/>
      <c r="AR592" s="61"/>
      <c r="AS592" s="61"/>
      <c r="AT592" s="61"/>
      <c r="AU592" s="61"/>
    </row>
    <row r="593" spans="1:47" s="11" customFormat="1">
      <c r="A593" s="104"/>
      <c r="B593" s="103"/>
      <c r="C593" s="104"/>
      <c r="D593" s="103"/>
      <c r="E593" s="105"/>
      <c r="F593" s="105"/>
      <c r="G593" s="304"/>
      <c r="H593" s="103"/>
      <c r="I593" s="103"/>
      <c r="J593" s="96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  <c r="AE593" s="61"/>
      <c r="AF593" s="61"/>
      <c r="AG593" s="61"/>
      <c r="AH593" s="61"/>
      <c r="AI593" s="61"/>
      <c r="AJ593" s="61"/>
      <c r="AK593" s="61"/>
      <c r="AL593" s="61"/>
      <c r="AM593" s="61"/>
      <c r="AN593" s="61"/>
      <c r="AO593" s="61"/>
      <c r="AP593" s="61"/>
      <c r="AQ593" s="61"/>
      <c r="AR593" s="61"/>
      <c r="AS593" s="61"/>
      <c r="AT593" s="61"/>
      <c r="AU593" s="61"/>
    </row>
    <row r="594" spans="1:47" s="11" customFormat="1">
      <c r="A594" s="104"/>
      <c r="B594" s="103"/>
      <c r="C594" s="104"/>
      <c r="D594" s="103"/>
      <c r="E594" s="105"/>
      <c r="F594" s="105"/>
      <c r="G594" s="304"/>
      <c r="H594" s="103"/>
      <c r="I594" s="103"/>
      <c r="J594" s="96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  <c r="AE594" s="61"/>
      <c r="AF594" s="61"/>
      <c r="AG594" s="61"/>
      <c r="AH594" s="61"/>
      <c r="AI594" s="61"/>
      <c r="AJ594" s="61"/>
      <c r="AK594" s="61"/>
      <c r="AL594" s="61"/>
      <c r="AM594" s="61"/>
      <c r="AN594" s="61"/>
      <c r="AO594" s="61"/>
      <c r="AP594" s="61"/>
      <c r="AQ594" s="61"/>
      <c r="AR594" s="61"/>
      <c r="AS594" s="61"/>
      <c r="AT594" s="61"/>
      <c r="AU594" s="61"/>
    </row>
    <row r="595" spans="1:47" s="11" customFormat="1">
      <c r="A595" s="104"/>
      <c r="B595" s="103"/>
      <c r="C595" s="104"/>
      <c r="D595" s="103"/>
      <c r="E595" s="105"/>
      <c r="F595" s="105"/>
      <c r="G595" s="304"/>
      <c r="H595" s="103"/>
      <c r="I595" s="103"/>
      <c r="J595" s="96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  <c r="AE595" s="61"/>
      <c r="AF595" s="61"/>
      <c r="AG595" s="61"/>
      <c r="AH595" s="61"/>
      <c r="AI595" s="61"/>
      <c r="AJ595" s="61"/>
      <c r="AK595" s="61"/>
      <c r="AL595" s="61"/>
      <c r="AM595" s="61"/>
      <c r="AN595" s="61"/>
      <c r="AO595" s="61"/>
      <c r="AP595" s="61"/>
      <c r="AQ595" s="61"/>
      <c r="AR595" s="61"/>
      <c r="AS595" s="61"/>
      <c r="AT595" s="61"/>
      <c r="AU595" s="61"/>
    </row>
    <row r="596" spans="1:47" s="11" customFormat="1">
      <c r="A596" s="104"/>
      <c r="B596" s="103"/>
      <c r="C596" s="104"/>
      <c r="D596" s="103"/>
      <c r="E596" s="105"/>
      <c r="F596" s="105"/>
      <c r="G596" s="304"/>
      <c r="H596" s="103"/>
      <c r="I596" s="103"/>
      <c r="J596" s="96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  <c r="AE596" s="61"/>
      <c r="AF596" s="61"/>
      <c r="AG596" s="61"/>
      <c r="AH596" s="61"/>
      <c r="AI596" s="61"/>
      <c r="AJ596" s="61"/>
      <c r="AK596" s="61"/>
      <c r="AL596" s="61"/>
      <c r="AM596" s="61"/>
      <c r="AN596" s="61"/>
      <c r="AO596" s="61"/>
      <c r="AP596" s="61"/>
      <c r="AQ596" s="61"/>
      <c r="AR596" s="61"/>
      <c r="AS596" s="61"/>
      <c r="AT596" s="61"/>
      <c r="AU596" s="61"/>
    </row>
    <row r="597" spans="1:47" s="11" customFormat="1">
      <c r="A597" s="104"/>
      <c r="B597" s="103"/>
      <c r="C597" s="104"/>
      <c r="D597" s="103"/>
      <c r="E597" s="105"/>
      <c r="F597" s="105"/>
      <c r="G597" s="304"/>
      <c r="H597" s="103"/>
      <c r="I597" s="103"/>
      <c r="J597" s="96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  <c r="AE597" s="61"/>
      <c r="AF597" s="61"/>
      <c r="AG597" s="61"/>
      <c r="AH597" s="61"/>
      <c r="AI597" s="61"/>
      <c r="AJ597" s="61"/>
      <c r="AK597" s="61"/>
      <c r="AL597" s="61"/>
      <c r="AM597" s="61"/>
      <c r="AN597" s="61"/>
      <c r="AO597" s="61"/>
      <c r="AP597" s="61"/>
      <c r="AQ597" s="61"/>
      <c r="AR597" s="61"/>
      <c r="AS597" s="61"/>
      <c r="AT597" s="61"/>
      <c r="AU597" s="61"/>
    </row>
    <row r="598" spans="1:47" s="11" customFormat="1">
      <c r="A598" s="104"/>
      <c r="B598" s="103"/>
      <c r="C598" s="104"/>
      <c r="D598" s="103"/>
      <c r="E598" s="105"/>
      <c r="F598" s="105"/>
      <c r="G598" s="304"/>
      <c r="H598" s="103"/>
      <c r="I598" s="103"/>
      <c r="J598" s="96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  <c r="AE598" s="61"/>
      <c r="AF598" s="61"/>
      <c r="AG598" s="61"/>
      <c r="AH598" s="61"/>
      <c r="AI598" s="61"/>
      <c r="AJ598" s="61"/>
      <c r="AK598" s="61"/>
      <c r="AL598" s="61"/>
      <c r="AM598" s="61"/>
      <c r="AN598" s="61"/>
      <c r="AO598" s="61"/>
      <c r="AP598" s="61"/>
      <c r="AQ598" s="61"/>
      <c r="AR598" s="61"/>
      <c r="AS598" s="61"/>
      <c r="AT598" s="61"/>
      <c r="AU598" s="61"/>
    </row>
    <row r="599" spans="1:47" s="11" customFormat="1">
      <c r="A599" s="104"/>
      <c r="B599" s="103"/>
      <c r="C599" s="104"/>
      <c r="D599" s="103"/>
      <c r="E599" s="105"/>
      <c r="F599" s="105"/>
      <c r="G599" s="304"/>
      <c r="H599" s="103"/>
      <c r="I599" s="103"/>
      <c r="J599" s="96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  <c r="AE599" s="61"/>
      <c r="AF599" s="61"/>
      <c r="AG599" s="61"/>
      <c r="AH599" s="61"/>
      <c r="AI599" s="61"/>
      <c r="AJ599" s="61"/>
      <c r="AK599" s="61"/>
      <c r="AL599" s="61"/>
      <c r="AM599" s="61"/>
      <c r="AN599" s="61"/>
      <c r="AO599" s="61"/>
      <c r="AP599" s="61"/>
      <c r="AQ599" s="61"/>
      <c r="AR599" s="61"/>
      <c r="AS599" s="61"/>
      <c r="AT599" s="61"/>
      <c r="AU599" s="61"/>
    </row>
    <row r="600" spans="1:47" s="11" customFormat="1">
      <c r="A600" s="104"/>
      <c r="B600" s="103"/>
      <c r="C600" s="104"/>
      <c r="D600" s="103"/>
      <c r="E600" s="105"/>
      <c r="F600" s="105"/>
      <c r="G600" s="304"/>
      <c r="H600" s="103"/>
      <c r="I600" s="103"/>
      <c r="J600" s="96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  <c r="AE600" s="61"/>
      <c r="AF600" s="61"/>
      <c r="AG600" s="61"/>
      <c r="AH600" s="61"/>
      <c r="AI600" s="61"/>
      <c r="AJ600" s="61"/>
      <c r="AK600" s="61"/>
      <c r="AL600" s="61"/>
      <c r="AM600" s="61"/>
      <c r="AN600" s="61"/>
      <c r="AO600" s="61"/>
      <c r="AP600" s="61"/>
      <c r="AQ600" s="61"/>
      <c r="AR600" s="61"/>
      <c r="AS600" s="61"/>
      <c r="AT600" s="61"/>
      <c r="AU600" s="61"/>
    </row>
    <row r="601" spans="1:47" s="11" customFormat="1">
      <c r="A601" s="104"/>
      <c r="B601" s="103"/>
      <c r="C601" s="104"/>
      <c r="D601" s="103"/>
      <c r="E601" s="105"/>
      <c r="F601" s="105"/>
      <c r="G601" s="304"/>
      <c r="H601" s="103"/>
      <c r="I601" s="103"/>
      <c r="J601" s="96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  <c r="AE601" s="61"/>
      <c r="AF601" s="61"/>
      <c r="AG601" s="61"/>
      <c r="AH601" s="61"/>
      <c r="AI601" s="61"/>
      <c r="AJ601" s="61"/>
      <c r="AK601" s="61"/>
      <c r="AL601" s="61"/>
      <c r="AM601" s="61"/>
      <c r="AN601" s="61"/>
      <c r="AO601" s="61"/>
      <c r="AP601" s="61"/>
      <c r="AQ601" s="61"/>
      <c r="AR601" s="61"/>
      <c r="AS601" s="61"/>
      <c r="AT601" s="61"/>
      <c r="AU601" s="61"/>
    </row>
    <row r="602" spans="1:47" s="11" customFormat="1">
      <c r="A602" s="104"/>
      <c r="B602" s="103"/>
      <c r="C602" s="104"/>
      <c r="D602" s="103"/>
      <c r="E602" s="105"/>
      <c r="F602" s="105"/>
      <c r="G602" s="304"/>
      <c r="H602" s="103"/>
      <c r="I602" s="103"/>
      <c r="J602" s="96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  <c r="AE602" s="61"/>
      <c r="AF602" s="61"/>
      <c r="AG602" s="61"/>
      <c r="AH602" s="61"/>
      <c r="AI602" s="61"/>
      <c r="AJ602" s="61"/>
      <c r="AK602" s="61"/>
      <c r="AL602" s="61"/>
      <c r="AM602" s="61"/>
      <c r="AN602" s="61"/>
      <c r="AO602" s="61"/>
      <c r="AP602" s="61"/>
      <c r="AQ602" s="61"/>
      <c r="AR602" s="61"/>
      <c r="AS602" s="61"/>
      <c r="AT602" s="61"/>
      <c r="AU602" s="61"/>
    </row>
    <row r="603" spans="1:47" s="11" customFormat="1">
      <c r="A603" s="104"/>
      <c r="B603" s="103"/>
      <c r="C603" s="104"/>
      <c r="D603" s="103"/>
      <c r="E603" s="105"/>
      <c r="F603" s="105"/>
      <c r="G603" s="304"/>
      <c r="H603" s="103"/>
      <c r="I603" s="103"/>
      <c r="J603" s="96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  <c r="AE603" s="61"/>
      <c r="AF603" s="61"/>
      <c r="AG603" s="61"/>
      <c r="AH603" s="61"/>
      <c r="AI603" s="61"/>
      <c r="AJ603" s="61"/>
      <c r="AK603" s="61"/>
      <c r="AL603" s="61"/>
      <c r="AM603" s="61"/>
      <c r="AN603" s="61"/>
      <c r="AO603" s="61"/>
      <c r="AP603" s="61"/>
      <c r="AQ603" s="61"/>
      <c r="AR603" s="61"/>
      <c r="AS603" s="61"/>
      <c r="AT603" s="61"/>
      <c r="AU603" s="61"/>
    </row>
    <row r="604" spans="1:47" s="11" customFormat="1">
      <c r="A604" s="104"/>
      <c r="B604" s="103"/>
      <c r="C604" s="104"/>
      <c r="D604" s="103"/>
      <c r="E604" s="105"/>
      <c r="F604" s="105"/>
      <c r="G604" s="304"/>
      <c r="H604" s="103"/>
      <c r="I604" s="103"/>
      <c r="J604" s="96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  <c r="AE604" s="61"/>
      <c r="AF604" s="61"/>
      <c r="AG604" s="61"/>
      <c r="AH604" s="61"/>
      <c r="AI604" s="61"/>
      <c r="AJ604" s="61"/>
      <c r="AK604" s="61"/>
      <c r="AL604" s="61"/>
      <c r="AM604" s="61"/>
      <c r="AN604" s="61"/>
      <c r="AO604" s="61"/>
      <c r="AP604" s="61"/>
      <c r="AQ604" s="61"/>
      <c r="AR604" s="61"/>
      <c r="AS604" s="61"/>
      <c r="AT604" s="61"/>
      <c r="AU604" s="61"/>
    </row>
    <row r="605" spans="1:47" s="11" customFormat="1">
      <c r="A605" s="104"/>
      <c r="B605" s="103"/>
      <c r="C605" s="104"/>
      <c r="D605" s="103"/>
      <c r="E605" s="105"/>
      <c r="F605" s="105"/>
      <c r="G605" s="304"/>
      <c r="H605" s="103"/>
      <c r="I605" s="103"/>
      <c r="J605" s="96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  <c r="AE605" s="61"/>
      <c r="AF605" s="61"/>
      <c r="AG605" s="61"/>
      <c r="AH605" s="61"/>
      <c r="AI605" s="61"/>
      <c r="AJ605" s="61"/>
      <c r="AK605" s="61"/>
      <c r="AL605" s="61"/>
      <c r="AM605" s="61"/>
      <c r="AN605" s="61"/>
      <c r="AO605" s="61"/>
      <c r="AP605" s="61"/>
      <c r="AQ605" s="61"/>
      <c r="AR605" s="61"/>
      <c r="AS605" s="61"/>
      <c r="AT605" s="61"/>
      <c r="AU605" s="61"/>
    </row>
    <row r="606" spans="1:47" s="11" customFormat="1">
      <c r="A606" s="104"/>
      <c r="B606" s="103"/>
      <c r="C606" s="104"/>
      <c r="D606" s="103"/>
      <c r="E606" s="105"/>
      <c r="F606" s="105"/>
      <c r="G606" s="304"/>
      <c r="H606" s="103"/>
      <c r="I606" s="103"/>
      <c r="J606" s="96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  <c r="AE606" s="61"/>
      <c r="AF606" s="61"/>
      <c r="AG606" s="61"/>
      <c r="AH606" s="61"/>
      <c r="AI606" s="61"/>
      <c r="AJ606" s="61"/>
      <c r="AK606" s="61"/>
      <c r="AL606" s="61"/>
      <c r="AM606" s="61"/>
      <c r="AN606" s="61"/>
      <c r="AO606" s="61"/>
      <c r="AP606" s="61"/>
      <c r="AQ606" s="61"/>
      <c r="AR606" s="61"/>
      <c r="AS606" s="61"/>
      <c r="AT606" s="61"/>
      <c r="AU606" s="61"/>
    </row>
    <row r="607" spans="1:47" s="11" customFormat="1">
      <c r="A607" s="104"/>
      <c r="B607" s="103"/>
      <c r="C607" s="104"/>
      <c r="D607" s="103"/>
      <c r="E607" s="105"/>
      <c r="F607" s="105"/>
      <c r="G607" s="304"/>
      <c r="H607" s="103"/>
      <c r="I607" s="103"/>
      <c r="J607" s="96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  <c r="AE607" s="61"/>
      <c r="AF607" s="61"/>
      <c r="AG607" s="61"/>
      <c r="AH607" s="61"/>
      <c r="AI607" s="61"/>
      <c r="AJ607" s="61"/>
      <c r="AK607" s="61"/>
      <c r="AL607" s="61"/>
      <c r="AM607" s="61"/>
      <c r="AN607" s="61"/>
      <c r="AO607" s="61"/>
      <c r="AP607" s="61"/>
      <c r="AQ607" s="61"/>
      <c r="AR607" s="61"/>
      <c r="AS607" s="61"/>
      <c r="AT607" s="61"/>
      <c r="AU607" s="61"/>
    </row>
    <row r="608" spans="1:47" s="11" customFormat="1">
      <c r="A608" s="104"/>
      <c r="B608" s="103"/>
      <c r="C608" s="104"/>
      <c r="D608" s="103"/>
      <c r="E608" s="105"/>
      <c r="F608" s="105"/>
      <c r="G608" s="304"/>
      <c r="H608" s="103"/>
      <c r="I608" s="103"/>
      <c r="J608" s="96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  <c r="AE608" s="61"/>
      <c r="AF608" s="61"/>
      <c r="AG608" s="61"/>
      <c r="AH608" s="61"/>
      <c r="AI608" s="61"/>
      <c r="AJ608" s="61"/>
      <c r="AK608" s="61"/>
      <c r="AL608" s="61"/>
      <c r="AM608" s="61"/>
      <c r="AN608" s="61"/>
      <c r="AO608" s="61"/>
      <c r="AP608" s="61"/>
      <c r="AQ608" s="61"/>
      <c r="AR608" s="61"/>
      <c r="AS608" s="61"/>
      <c r="AT608" s="61"/>
      <c r="AU608" s="61"/>
    </row>
    <row r="609" spans="1:47" s="11" customFormat="1">
      <c r="A609" s="104"/>
      <c r="B609" s="103"/>
      <c r="C609" s="104"/>
      <c r="D609" s="103"/>
      <c r="E609" s="105"/>
      <c r="F609" s="105"/>
      <c r="G609" s="304"/>
      <c r="H609" s="103"/>
      <c r="I609" s="103"/>
      <c r="J609" s="96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  <c r="AE609" s="61"/>
      <c r="AF609" s="61"/>
      <c r="AG609" s="61"/>
      <c r="AH609" s="61"/>
      <c r="AI609" s="61"/>
      <c r="AJ609" s="61"/>
      <c r="AK609" s="61"/>
      <c r="AL609" s="61"/>
      <c r="AM609" s="61"/>
      <c r="AN609" s="61"/>
      <c r="AO609" s="61"/>
      <c r="AP609" s="61"/>
      <c r="AQ609" s="61"/>
      <c r="AR609" s="61"/>
      <c r="AS609" s="61"/>
      <c r="AT609" s="61"/>
      <c r="AU609" s="61"/>
    </row>
    <row r="610" spans="1:47" s="11" customFormat="1">
      <c r="A610" s="104"/>
      <c r="B610" s="103"/>
      <c r="C610" s="104"/>
      <c r="D610" s="103"/>
      <c r="E610" s="105"/>
      <c r="F610" s="105"/>
      <c r="G610" s="304"/>
      <c r="H610" s="103"/>
      <c r="I610" s="103"/>
      <c r="J610" s="96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  <c r="AE610" s="61"/>
      <c r="AF610" s="61"/>
      <c r="AG610" s="61"/>
      <c r="AH610" s="61"/>
      <c r="AI610" s="61"/>
      <c r="AJ610" s="61"/>
      <c r="AK610" s="61"/>
      <c r="AL610" s="61"/>
      <c r="AM610" s="61"/>
      <c r="AN610" s="61"/>
      <c r="AO610" s="61"/>
      <c r="AP610" s="61"/>
      <c r="AQ610" s="61"/>
      <c r="AR610" s="61"/>
      <c r="AS610" s="61"/>
      <c r="AT610" s="61"/>
      <c r="AU610" s="61"/>
    </row>
    <row r="611" spans="1:47" s="11" customFormat="1">
      <c r="A611" s="104"/>
      <c r="B611" s="103"/>
      <c r="C611" s="104"/>
      <c r="D611" s="103"/>
      <c r="E611" s="105"/>
      <c r="F611" s="105"/>
      <c r="G611" s="304"/>
      <c r="H611" s="103"/>
      <c r="I611" s="103"/>
      <c r="J611" s="96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  <c r="AE611" s="61"/>
      <c r="AF611" s="61"/>
      <c r="AG611" s="61"/>
      <c r="AH611" s="61"/>
      <c r="AI611" s="61"/>
      <c r="AJ611" s="61"/>
      <c r="AK611" s="61"/>
      <c r="AL611" s="61"/>
      <c r="AM611" s="61"/>
      <c r="AN611" s="61"/>
      <c r="AO611" s="61"/>
      <c r="AP611" s="61"/>
      <c r="AQ611" s="61"/>
      <c r="AR611" s="61"/>
      <c r="AS611" s="61"/>
      <c r="AT611" s="61"/>
      <c r="AU611" s="61"/>
    </row>
    <row r="612" spans="1:47" s="11" customFormat="1">
      <c r="A612" s="104"/>
      <c r="B612" s="103"/>
      <c r="C612" s="104"/>
      <c r="D612" s="103"/>
      <c r="E612" s="105"/>
      <c r="F612" s="105"/>
      <c r="G612" s="304"/>
      <c r="H612" s="103"/>
      <c r="I612" s="103"/>
      <c r="J612" s="96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  <c r="AE612" s="61"/>
      <c r="AF612" s="61"/>
      <c r="AG612" s="61"/>
      <c r="AH612" s="61"/>
      <c r="AI612" s="61"/>
      <c r="AJ612" s="61"/>
      <c r="AK612" s="61"/>
      <c r="AL612" s="61"/>
      <c r="AM612" s="61"/>
      <c r="AN612" s="61"/>
      <c r="AO612" s="61"/>
      <c r="AP612" s="61"/>
      <c r="AQ612" s="61"/>
      <c r="AR612" s="61"/>
      <c r="AS612" s="61"/>
      <c r="AT612" s="61"/>
      <c r="AU612" s="61"/>
    </row>
    <row r="613" spans="1:47" s="11" customFormat="1">
      <c r="A613" s="104"/>
      <c r="B613" s="103"/>
      <c r="C613" s="104"/>
      <c r="D613" s="103"/>
      <c r="E613" s="105"/>
      <c r="F613" s="105"/>
      <c r="G613" s="304"/>
      <c r="H613" s="103"/>
      <c r="I613" s="103"/>
      <c r="J613" s="96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  <c r="AE613" s="61"/>
      <c r="AF613" s="61"/>
      <c r="AG613" s="61"/>
      <c r="AH613" s="61"/>
      <c r="AI613" s="61"/>
      <c r="AJ613" s="61"/>
      <c r="AK613" s="61"/>
      <c r="AL613" s="61"/>
      <c r="AM613" s="61"/>
      <c r="AN613" s="61"/>
      <c r="AO613" s="61"/>
      <c r="AP613" s="61"/>
      <c r="AQ613" s="61"/>
      <c r="AR613" s="61"/>
      <c r="AS613" s="61"/>
      <c r="AT613" s="61"/>
      <c r="AU613" s="61"/>
    </row>
    <row r="614" spans="1:47" s="11" customFormat="1">
      <c r="A614" s="104"/>
      <c r="B614" s="103"/>
      <c r="C614" s="104"/>
      <c r="D614" s="103"/>
      <c r="E614" s="105"/>
      <c r="F614" s="105"/>
      <c r="G614" s="304"/>
      <c r="H614" s="103"/>
      <c r="I614" s="103"/>
      <c r="J614" s="96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  <c r="AE614" s="61"/>
      <c r="AF614" s="61"/>
      <c r="AG614" s="61"/>
      <c r="AH614" s="61"/>
      <c r="AI614" s="61"/>
      <c r="AJ614" s="61"/>
      <c r="AK614" s="61"/>
      <c r="AL614" s="61"/>
      <c r="AM614" s="61"/>
      <c r="AN614" s="61"/>
      <c r="AO614" s="61"/>
      <c r="AP614" s="61"/>
      <c r="AQ614" s="61"/>
      <c r="AR614" s="61"/>
      <c r="AS614" s="61"/>
      <c r="AT614" s="61"/>
      <c r="AU614" s="61"/>
    </row>
    <row r="615" spans="1:47" s="11" customFormat="1">
      <c r="A615" s="104"/>
      <c r="B615" s="103"/>
      <c r="C615" s="104"/>
      <c r="D615" s="103"/>
      <c r="E615" s="105"/>
      <c r="F615" s="105"/>
      <c r="G615" s="304"/>
      <c r="H615" s="103"/>
      <c r="I615" s="103"/>
      <c r="J615" s="96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  <c r="AE615" s="61"/>
      <c r="AF615" s="61"/>
      <c r="AG615" s="61"/>
      <c r="AH615" s="61"/>
      <c r="AI615" s="61"/>
      <c r="AJ615" s="61"/>
      <c r="AK615" s="61"/>
      <c r="AL615" s="61"/>
      <c r="AM615" s="61"/>
      <c r="AN615" s="61"/>
      <c r="AO615" s="61"/>
      <c r="AP615" s="61"/>
      <c r="AQ615" s="61"/>
      <c r="AR615" s="61"/>
      <c r="AS615" s="61"/>
      <c r="AT615" s="61"/>
      <c r="AU615" s="61"/>
    </row>
    <row r="616" spans="1:47" s="11" customFormat="1">
      <c r="A616" s="104"/>
      <c r="B616" s="103"/>
      <c r="C616" s="104"/>
      <c r="D616" s="103"/>
      <c r="E616" s="105"/>
      <c r="F616" s="105"/>
      <c r="G616" s="304"/>
      <c r="H616" s="103"/>
      <c r="I616" s="103"/>
      <c r="J616" s="96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  <c r="AE616" s="61"/>
      <c r="AF616" s="61"/>
      <c r="AG616" s="61"/>
      <c r="AH616" s="61"/>
      <c r="AI616" s="61"/>
      <c r="AJ616" s="61"/>
      <c r="AK616" s="61"/>
      <c r="AL616" s="61"/>
      <c r="AM616" s="61"/>
      <c r="AN616" s="61"/>
      <c r="AO616" s="61"/>
      <c r="AP616" s="61"/>
      <c r="AQ616" s="61"/>
      <c r="AR616" s="61"/>
      <c r="AS616" s="61"/>
      <c r="AT616" s="61"/>
      <c r="AU616" s="61"/>
    </row>
    <row r="617" spans="1:47" s="11" customFormat="1">
      <c r="A617" s="104"/>
      <c r="B617" s="103"/>
      <c r="C617" s="104"/>
      <c r="D617" s="103"/>
      <c r="E617" s="105"/>
      <c r="F617" s="105"/>
      <c r="G617" s="304"/>
      <c r="H617" s="103"/>
      <c r="I617" s="103"/>
      <c r="J617" s="96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  <c r="AE617" s="61"/>
      <c r="AF617" s="61"/>
      <c r="AG617" s="61"/>
      <c r="AH617" s="61"/>
      <c r="AI617" s="61"/>
      <c r="AJ617" s="61"/>
      <c r="AK617" s="61"/>
      <c r="AL617" s="61"/>
      <c r="AM617" s="61"/>
      <c r="AN617" s="61"/>
      <c r="AO617" s="61"/>
      <c r="AP617" s="61"/>
      <c r="AQ617" s="61"/>
      <c r="AR617" s="61"/>
      <c r="AS617" s="61"/>
      <c r="AT617" s="61"/>
      <c r="AU617" s="61"/>
    </row>
    <row r="618" spans="1:47" s="11" customFormat="1">
      <c r="A618" s="104"/>
      <c r="B618" s="103"/>
      <c r="C618" s="104"/>
      <c r="D618" s="103"/>
      <c r="E618" s="105"/>
      <c r="F618" s="105"/>
      <c r="G618" s="304"/>
      <c r="H618" s="103"/>
      <c r="I618" s="103"/>
      <c r="J618" s="96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  <c r="AE618" s="61"/>
      <c r="AF618" s="61"/>
      <c r="AG618" s="61"/>
      <c r="AH618" s="61"/>
      <c r="AI618" s="61"/>
      <c r="AJ618" s="61"/>
      <c r="AK618" s="61"/>
      <c r="AL618" s="61"/>
      <c r="AM618" s="61"/>
      <c r="AN618" s="61"/>
      <c r="AO618" s="61"/>
      <c r="AP618" s="61"/>
      <c r="AQ618" s="61"/>
      <c r="AR618" s="61"/>
      <c r="AS618" s="61"/>
      <c r="AT618" s="61"/>
      <c r="AU618" s="61"/>
    </row>
    <row r="619" spans="1:47" s="11" customFormat="1">
      <c r="A619" s="104"/>
      <c r="B619" s="103"/>
      <c r="C619" s="104"/>
      <c r="D619" s="103"/>
      <c r="E619" s="105"/>
      <c r="F619" s="105"/>
      <c r="G619" s="304"/>
      <c r="H619" s="103"/>
      <c r="I619" s="103"/>
      <c r="J619" s="96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  <c r="AE619" s="61"/>
      <c r="AF619" s="61"/>
      <c r="AG619" s="61"/>
      <c r="AH619" s="61"/>
      <c r="AI619" s="61"/>
      <c r="AJ619" s="61"/>
      <c r="AK619" s="61"/>
      <c r="AL619" s="61"/>
      <c r="AM619" s="61"/>
      <c r="AN619" s="61"/>
      <c r="AO619" s="61"/>
      <c r="AP619" s="61"/>
      <c r="AQ619" s="61"/>
      <c r="AR619" s="61"/>
      <c r="AS619" s="61"/>
      <c r="AT619" s="61"/>
      <c r="AU619" s="61"/>
    </row>
    <row r="620" spans="1:47" s="11" customFormat="1">
      <c r="A620" s="104"/>
      <c r="B620" s="103"/>
      <c r="C620" s="104"/>
      <c r="D620" s="103"/>
      <c r="E620" s="105"/>
      <c r="F620" s="105"/>
      <c r="G620" s="304"/>
      <c r="H620" s="103"/>
      <c r="I620" s="103"/>
      <c r="J620" s="96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  <c r="AE620" s="61"/>
      <c r="AF620" s="61"/>
      <c r="AG620" s="61"/>
      <c r="AH620" s="61"/>
      <c r="AI620" s="61"/>
      <c r="AJ620" s="61"/>
      <c r="AK620" s="61"/>
      <c r="AL620" s="61"/>
      <c r="AM620" s="61"/>
      <c r="AN620" s="61"/>
      <c r="AO620" s="61"/>
      <c r="AP620" s="61"/>
      <c r="AQ620" s="61"/>
      <c r="AR620" s="61"/>
      <c r="AS620" s="61"/>
      <c r="AT620" s="61"/>
      <c r="AU620" s="61"/>
    </row>
    <row r="621" spans="1:47" s="11" customFormat="1">
      <c r="A621" s="104"/>
      <c r="B621" s="103"/>
      <c r="C621" s="104"/>
      <c r="D621" s="103"/>
      <c r="E621" s="105"/>
      <c r="F621" s="105"/>
      <c r="G621" s="304"/>
      <c r="H621" s="103"/>
      <c r="I621" s="103"/>
      <c r="J621" s="96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  <c r="AE621" s="61"/>
      <c r="AF621" s="61"/>
      <c r="AG621" s="61"/>
      <c r="AH621" s="61"/>
      <c r="AI621" s="61"/>
      <c r="AJ621" s="61"/>
      <c r="AK621" s="61"/>
      <c r="AL621" s="61"/>
      <c r="AM621" s="61"/>
      <c r="AN621" s="61"/>
      <c r="AO621" s="61"/>
      <c r="AP621" s="61"/>
      <c r="AQ621" s="61"/>
      <c r="AR621" s="61"/>
      <c r="AS621" s="61"/>
      <c r="AT621" s="61"/>
      <c r="AU621" s="61"/>
    </row>
    <row r="622" spans="1:47" s="11" customFormat="1">
      <c r="A622" s="104"/>
      <c r="B622" s="103"/>
      <c r="C622" s="104"/>
      <c r="D622" s="103"/>
      <c r="E622" s="105"/>
      <c r="F622" s="105"/>
      <c r="G622" s="304"/>
      <c r="H622" s="103"/>
      <c r="I622" s="103"/>
      <c r="J622" s="96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  <c r="AE622" s="61"/>
      <c r="AF622" s="61"/>
      <c r="AG622" s="61"/>
      <c r="AH622" s="61"/>
      <c r="AI622" s="61"/>
      <c r="AJ622" s="61"/>
      <c r="AK622" s="61"/>
      <c r="AL622" s="61"/>
      <c r="AM622" s="61"/>
      <c r="AN622" s="61"/>
      <c r="AO622" s="61"/>
      <c r="AP622" s="61"/>
      <c r="AQ622" s="61"/>
      <c r="AR622" s="61"/>
      <c r="AS622" s="61"/>
      <c r="AT622" s="61"/>
      <c r="AU622" s="61"/>
    </row>
    <row r="623" spans="1:47" s="11" customFormat="1">
      <c r="A623" s="104"/>
      <c r="B623" s="103"/>
      <c r="C623" s="104"/>
      <c r="D623" s="103"/>
      <c r="E623" s="105"/>
      <c r="F623" s="105"/>
      <c r="G623" s="304"/>
      <c r="H623" s="103"/>
      <c r="I623" s="103"/>
      <c r="J623" s="96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  <c r="AE623" s="61"/>
      <c r="AF623" s="61"/>
      <c r="AG623" s="61"/>
      <c r="AH623" s="61"/>
      <c r="AI623" s="61"/>
      <c r="AJ623" s="61"/>
      <c r="AK623" s="61"/>
      <c r="AL623" s="61"/>
      <c r="AM623" s="61"/>
      <c r="AN623" s="61"/>
      <c r="AO623" s="61"/>
      <c r="AP623" s="61"/>
      <c r="AQ623" s="61"/>
      <c r="AR623" s="61"/>
      <c r="AS623" s="61"/>
      <c r="AT623" s="61"/>
      <c r="AU623" s="61"/>
    </row>
    <row r="624" spans="1:47" s="11" customFormat="1">
      <c r="A624" s="104"/>
      <c r="B624" s="103"/>
      <c r="C624" s="104"/>
      <c r="D624" s="103"/>
      <c r="E624" s="105"/>
      <c r="F624" s="105"/>
      <c r="G624" s="304"/>
      <c r="H624" s="103"/>
      <c r="I624" s="103"/>
      <c r="J624" s="96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  <c r="AE624" s="61"/>
      <c r="AF624" s="61"/>
      <c r="AG624" s="61"/>
      <c r="AH624" s="61"/>
      <c r="AI624" s="61"/>
      <c r="AJ624" s="61"/>
      <c r="AK624" s="61"/>
      <c r="AL624" s="61"/>
      <c r="AM624" s="61"/>
      <c r="AN624" s="61"/>
      <c r="AO624" s="61"/>
      <c r="AP624" s="61"/>
      <c r="AQ624" s="61"/>
      <c r="AR624" s="61"/>
      <c r="AS624" s="61"/>
      <c r="AT624" s="61"/>
      <c r="AU624" s="61"/>
    </row>
    <row r="625" spans="1:47" s="11" customFormat="1">
      <c r="A625" s="104"/>
      <c r="B625" s="103"/>
      <c r="C625" s="104"/>
      <c r="D625" s="103"/>
      <c r="E625" s="105"/>
      <c r="F625" s="105"/>
      <c r="G625" s="304"/>
      <c r="H625" s="103"/>
      <c r="I625" s="103"/>
      <c r="J625" s="96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  <c r="AE625" s="61"/>
      <c r="AF625" s="61"/>
      <c r="AG625" s="61"/>
      <c r="AH625" s="61"/>
      <c r="AI625" s="61"/>
      <c r="AJ625" s="61"/>
      <c r="AK625" s="61"/>
      <c r="AL625" s="61"/>
      <c r="AM625" s="61"/>
      <c r="AN625" s="61"/>
      <c r="AO625" s="61"/>
      <c r="AP625" s="61"/>
      <c r="AQ625" s="61"/>
      <c r="AR625" s="61"/>
      <c r="AS625" s="61"/>
      <c r="AT625" s="61"/>
      <c r="AU625" s="61"/>
    </row>
    <row r="626" spans="1:47" s="11" customFormat="1">
      <c r="A626" s="104"/>
      <c r="B626" s="103"/>
      <c r="C626" s="104"/>
      <c r="D626" s="103"/>
      <c r="E626" s="105"/>
      <c r="F626" s="105"/>
      <c r="G626" s="304"/>
      <c r="H626" s="103"/>
      <c r="I626" s="103"/>
      <c r="J626" s="96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  <c r="AE626" s="61"/>
      <c r="AF626" s="61"/>
      <c r="AG626" s="61"/>
      <c r="AH626" s="61"/>
      <c r="AI626" s="61"/>
      <c r="AJ626" s="61"/>
      <c r="AK626" s="61"/>
      <c r="AL626" s="61"/>
      <c r="AM626" s="61"/>
      <c r="AN626" s="61"/>
      <c r="AO626" s="61"/>
      <c r="AP626" s="61"/>
      <c r="AQ626" s="61"/>
      <c r="AR626" s="61"/>
      <c r="AS626" s="61"/>
      <c r="AT626" s="61"/>
      <c r="AU626" s="61"/>
    </row>
    <row r="627" spans="1:47" s="11" customFormat="1">
      <c r="A627" s="104"/>
      <c r="B627" s="103"/>
      <c r="C627" s="104"/>
      <c r="D627" s="103"/>
      <c r="E627" s="105"/>
      <c r="F627" s="105"/>
      <c r="G627" s="304"/>
      <c r="H627" s="103"/>
      <c r="I627" s="103"/>
      <c r="J627" s="96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  <c r="AE627" s="61"/>
      <c r="AF627" s="61"/>
      <c r="AG627" s="61"/>
      <c r="AH627" s="61"/>
      <c r="AI627" s="61"/>
      <c r="AJ627" s="61"/>
      <c r="AK627" s="61"/>
      <c r="AL627" s="61"/>
      <c r="AM627" s="61"/>
      <c r="AN627" s="61"/>
      <c r="AO627" s="61"/>
      <c r="AP627" s="61"/>
      <c r="AQ627" s="61"/>
      <c r="AR627" s="61"/>
      <c r="AS627" s="61"/>
      <c r="AT627" s="61"/>
      <c r="AU627" s="61"/>
    </row>
    <row r="628" spans="1:47" s="11" customFormat="1">
      <c r="A628" s="104"/>
      <c r="B628" s="103"/>
      <c r="C628" s="104"/>
      <c r="D628" s="103"/>
      <c r="E628" s="105"/>
      <c r="F628" s="105"/>
      <c r="G628" s="304"/>
      <c r="H628" s="103"/>
      <c r="I628" s="103"/>
      <c r="J628" s="96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  <c r="AE628" s="61"/>
      <c r="AF628" s="61"/>
      <c r="AG628" s="61"/>
      <c r="AH628" s="61"/>
      <c r="AI628" s="61"/>
      <c r="AJ628" s="61"/>
      <c r="AK628" s="61"/>
      <c r="AL628" s="61"/>
      <c r="AM628" s="61"/>
      <c r="AN628" s="61"/>
      <c r="AO628" s="61"/>
      <c r="AP628" s="61"/>
      <c r="AQ628" s="61"/>
      <c r="AR628" s="61"/>
      <c r="AS628" s="61"/>
      <c r="AT628" s="61"/>
      <c r="AU628" s="61"/>
    </row>
    <row r="629" spans="1:47" s="11" customFormat="1">
      <c r="A629" s="104"/>
      <c r="B629" s="103"/>
      <c r="C629" s="104"/>
      <c r="D629" s="103"/>
      <c r="E629" s="105"/>
      <c r="F629" s="105"/>
      <c r="G629" s="304"/>
      <c r="H629" s="103"/>
      <c r="I629" s="103"/>
      <c r="J629" s="96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  <c r="AE629" s="61"/>
      <c r="AF629" s="61"/>
      <c r="AG629" s="61"/>
      <c r="AH629" s="61"/>
      <c r="AI629" s="61"/>
      <c r="AJ629" s="61"/>
      <c r="AK629" s="61"/>
      <c r="AL629" s="61"/>
      <c r="AM629" s="61"/>
      <c r="AN629" s="61"/>
      <c r="AO629" s="61"/>
      <c r="AP629" s="61"/>
      <c r="AQ629" s="61"/>
      <c r="AR629" s="61"/>
      <c r="AS629" s="61"/>
      <c r="AT629" s="61"/>
      <c r="AU629" s="61"/>
    </row>
    <row r="630" spans="1:47" s="11" customFormat="1">
      <c r="A630" s="104"/>
      <c r="B630" s="103"/>
      <c r="C630" s="104"/>
      <c r="D630" s="103"/>
      <c r="E630" s="105"/>
      <c r="F630" s="105"/>
      <c r="G630" s="304"/>
      <c r="H630" s="103"/>
      <c r="I630" s="103"/>
      <c r="J630" s="96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  <c r="AE630" s="61"/>
      <c r="AF630" s="61"/>
      <c r="AG630" s="61"/>
      <c r="AH630" s="61"/>
      <c r="AI630" s="61"/>
      <c r="AJ630" s="61"/>
      <c r="AK630" s="61"/>
      <c r="AL630" s="61"/>
      <c r="AM630" s="61"/>
      <c r="AN630" s="61"/>
      <c r="AO630" s="61"/>
      <c r="AP630" s="61"/>
      <c r="AQ630" s="61"/>
      <c r="AR630" s="61"/>
      <c r="AS630" s="61"/>
      <c r="AT630" s="61"/>
      <c r="AU630" s="61"/>
    </row>
    <row r="631" spans="1:47" s="11" customFormat="1">
      <c r="A631" s="104"/>
      <c r="B631" s="103"/>
      <c r="C631" s="104"/>
      <c r="D631" s="103"/>
      <c r="E631" s="105"/>
      <c r="F631" s="105"/>
      <c r="G631" s="304"/>
      <c r="H631" s="103"/>
      <c r="I631" s="103"/>
      <c r="J631" s="96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  <c r="AE631" s="61"/>
      <c r="AF631" s="61"/>
      <c r="AG631" s="61"/>
      <c r="AH631" s="61"/>
      <c r="AI631" s="61"/>
      <c r="AJ631" s="61"/>
      <c r="AK631" s="61"/>
      <c r="AL631" s="61"/>
      <c r="AM631" s="61"/>
      <c r="AN631" s="61"/>
      <c r="AO631" s="61"/>
      <c r="AP631" s="61"/>
      <c r="AQ631" s="61"/>
      <c r="AR631" s="61"/>
      <c r="AS631" s="61"/>
      <c r="AT631" s="61"/>
      <c r="AU631" s="61"/>
    </row>
    <row r="632" spans="1:47" s="11" customFormat="1">
      <c r="A632" s="104"/>
      <c r="B632" s="103"/>
      <c r="C632" s="104"/>
      <c r="D632" s="103"/>
      <c r="E632" s="105"/>
      <c r="F632" s="105"/>
      <c r="G632" s="304"/>
      <c r="H632" s="103"/>
      <c r="I632" s="103"/>
      <c r="J632" s="96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  <c r="AE632" s="61"/>
      <c r="AF632" s="61"/>
      <c r="AG632" s="61"/>
      <c r="AH632" s="61"/>
      <c r="AI632" s="61"/>
      <c r="AJ632" s="61"/>
      <c r="AK632" s="61"/>
      <c r="AL632" s="61"/>
      <c r="AM632" s="61"/>
      <c r="AN632" s="61"/>
      <c r="AO632" s="61"/>
      <c r="AP632" s="61"/>
      <c r="AQ632" s="61"/>
      <c r="AR632" s="61"/>
      <c r="AS632" s="61"/>
      <c r="AT632" s="61"/>
      <c r="AU632" s="61"/>
    </row>
    <row r="633" spans="1:47" s="11" customFormat="1">
      <c r="A633" s="104"/>
      <c r="B633" s="103"/>
      <c r="C633" s="104"/>
      <c r="D633" s="103"/>
      <c r="E633" s="105"/>
      <c r="F633" s="105"/>
      <c r="G633" s="304"/>
      <c r="H633" s="103"/>
      <c r="I633" s="103"/>
      <c r="J633" s="96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  <c r="AE633" s="61"/>
      <c r="AF633" s="61"/>
      <c r="AG633" s="61"/>
      <c r="AH633" s="61"/>
      <c r="AI633" s="61"/>
      <c r="AJ633" s="61"/>
      <c r="AK633" s="61"/>
      <c r="AL633" s="61"/>
      <c r="AM633" s="61"/>
      <c r="AN633" s="61"/>
      <c r="AO633" s="61"/>
      <c r="AP633" s="61"/>
      <c r="AQ633" s="61"/>
      <c r="AR633" s="61"/>
      <c r="AS633" s="61"/>
      <c r="AT633" s="61"/>
      <c r="AU633" s="61"/>
    </row>
    <row r="634" spans="1:47" s="11" customFormat="1">
      <c r="A634" s="104"/>
      <c r="B634" s="103"/>
      <c r="C634" s="104"/>
      <c r="D634" s="103"/>
      <c r="E634" s="105"/>
      <c r="F634" s="105"/>
      <c r="G634" s="304"/>
      <c r="H634" s="103"/>
      <c r="I634" s="103"/>
      <c r="J634" s="96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  <c r="AE634" s="61"/>
      <c r="AF634" s="61"/>
      <c r="AG634" s="61"/>
      <c r="AH634" s="61"/>
      <c r="AI634" s="61"/>
      <c r="AJ634" s="61"/>
      <c r="AK634" s="61"/>
      <c r="AL634" s="61"/>
      <c r="AM634" s="61"/>
      <c r="AN634" s="61"/>
      <c r="AO634" s="61"/>
      <c r="AP634" s="61"/>
      <c r="AQ634" s="61"/>
      <c r="AR634" s="61"/>
      <c r="AS634" s="61"/>
      <c r="AT634" s="61"/>
      <c r="AU634" s="61"/>
    </row>
    <row r="635" spans="1:47" s="11" customFormat="1">
      <c r="A635" s="104"/>
      <c r="B635" s="103"/>
      <c r="C635" s="104"/>
      <c r="D635" s="103"/>
      <c r="E635" s="105"/>
      <c r="F635" s="105"/>
      <c r="G635" s="304"/>
      <c r="H635" s="103"/>
      <c r="I635" s="103"/>
      <c r="J635" s="96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  <c r="AE635" s="61"/>
      <c r="AF635" s="61"/>
      <c r="AG635" s="61"/>
      <c r="AH635" s="61"/>
      <c r="AI635" s="61"/>
      <c r="AJ635" s="61"/>
      <c r="AK635" s="61"/>
      <c r="AL635" s="61"/>
      <c r="AM635" s="61"/>
      <c r="AN635" s="61"/>
      <c r="AO635" s="61"/>
      <c r="AP635" s="61"/>
      <c r="AQ635" s="61"/>
      <c r="AR635" s="61"/>
      <c r="AS635" s="61"/>
      <c r="AT635" s="61"/>
      <c r="AU635" s="61"/>
    </row>
    <row r="636" spans="1:47" s="11" customFormat="1">
      <c r="A636" s="104"/>
      <c r="B636" s="103"/>
      <c r="C636" s="104"/>
      <c r="D636" s="103"/>
      <c r="E636" s="105"/>
      <c r="F636" s="105"/>
      <c r="G636" s="304"/>
      <c r="H636" s="103"/>
      <c r="I636" s="103"/>
      <c r="J636" s="96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  <c r="AE636" s="61"/>
      <c r="AF636" s="61"/>
      <c r="AG636" s="61"/>
      <c r="AH636" s="61"/>
      <c r="AI636" s="61"/>
      <c r="AJ636" s="61"/>
      <c r="AK636" s="61"/>
      <c r="AL636" s="61"/>
      <c r="AM636" s="61"/>
      <c r="AN636" s="61"/>
      <c r="AO636" s="61"/>
      <c r="AP636" s="61"/>
      <c r="AQ636" s="61"/>
      <c r="AR636" s="61"/>
      <c r="AS636" s="61"/>
      <c r="AT636" s="61"/>
      <c r="AU636" s="61"/>
    </row>
    <row r="637" spans="1:47" s="11" customFormat="1">
      <c r="A637" s="104"/>
      <c r="B637" s="103"/>
      <c r="C637" s="104"/>
      <c r="D637" s="103"/>
      <c r="E637" s="105"/>
      <c r="F637" s="105"/>
      <c r="G637" s="304"/>
      <c r="H637" s="103"/>
      <c r="I637" s="103"/>
      <c r="J637" s="96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  <c r="AE637" s="61"/>
      <c r="AF637" s="61"/>
      <c r="AG637" s="61"/>
      <c r="AH637" s="61"/>
      <c r="AI637" s="61"/>
      <c r="AJ637" s="61"/>
      <c r="AK637" s="61"/>
      <c r="AL637" s="61"/>
      <c r="AM637" s="61"/>
      <c r="AN637" s="61"/>
      <c r="AO637" s="61"/>
      <c r="AP637" s="61"/>
      <c r="AQ637" s="61"/>
      <c r="AR637" s="61"/>
      <c r="AS637" s="61"/>
      <c r="AT637" s="61"/>
      <c r="AU637" s="61"/>
    </row>
    <row r="638" spans="1:47" s="11" customFormat="1">
      <c r="A638" s="104"/>
      <c r="B638" s="103"/>
      <c r="C638" s="104"/>
      <c r="D638" s="103"/>
      <c r="E638" s="105"/>
      <c r="F638" s="105"/>
      <c r="G638" s="304"/>
      <c r="H638" s="103"/>
      <c r="I638" s="103"/>
      <c r="J638" s="96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  <c r="AE638" s="61"/>
      <c r="AF638" s="61"/>
      <c r="AG638" s="61"/>
      <c r="AH638" s="61"/>
      <c r="AI638" s="61"/>
      <c r="AJ638" s="61"/>
      <c r="AK638" s="61"/>
      <c r="AL638" s="61"/>
      <c r="AM638" s="61"/>
      <c r="AN638" s="61"/>
      <c r="AO638" s="61"/>
      <c r="AP638" s="61"/>
      <c r="AQ638" s="61"/>
      <c r="AR638" s="61"/>
      <c r="AS638" s="61"/>
      <c r="AT638" s="61"/>
      <c r="AU638" s="61"/>
    </row>
    <row r="639" spans="1:47" s="11" customFormat="1">
      <c r="A639" s="104"/>
      <c r="B639" s="103"/>
      <c r="C639" s="104"/>
      <c r="D639" s="103"/>
      <c r="E639" s="105"/>
      <c r="F639" s="105"/>
      <c r="G639" s="304"/>
      <c r="H639" s="103"/>
      <c r="I639" s="103"/>
      <c r="J639" s="96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  <c r="AE639" s="61"/>
      <c r="AF639" s="61"/>
      <c r="AG639" s="61"/>
      <c r="AH639" s="61"/>
      <c r="AI639" s="61"/>
      <c r="AJ639" s="61"/>
      <c r="AK639" s="61"/>
      <c r="AL639" s="61"/>
      <c r="AM639" s="61"/>
      <c r="AN639" s="61"/>
      <c r="AO639" s="61"/>
      <c r="AP639" s="61"/>
      <c r="AQ639" s="61"/>
      <c r="AR639" s="61"/>
      <c r="AS639" s="61"/>
      <c r="AT639" s="61"/>
      <c r="AU639" s="61"/>
    </row>
    <row r="640" spans="1:47" s="11" customFormat="1">
      <c r="A640" s="104"/>
      <c r="B640" s="103"/>
      <c r="C640" s="104"/>
      <c r="D640" s="103"/>
      <c r="E640" s="105"/>
      <c r="F640" s="105"/>
      <c r="G640" s="304"/>
      <c r="H640" s="103"/>
      <c r="I640" s="103"/>
      <c r="J640" s="96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  <c r="AE640" s="61"/>
      <c r="AF640" s="61"/>
      <c r="AG640" s="61"/>
      <c r="AH640" s="61"/>
      <c r="AI640" s="61"/>
      <c r="AJ640" s="61"/>
      <c r="AK640" s="61"/>
      <c r="AL640" s="61"/>
      <c r="AM640" s="61"/>
      <c r="AN640" s="61"/>
      <c r="AO640" s="61"/>
      <c r="AP640" s="61"/>
      <c r="AQ640" s="61"/>
      <c r="AR640" s="61"/>
      <c r="AS640" s="61"/>
      <c r="AT640" s="61"/>
      <c r="AU640" s="61"/>
    </row>
    <row r="641" spans="1:47" s="11" customFormat="1">
      <c r="A641" s="104"/>
      <c r="B641" s="103"/>
      <c r="C641" s="104"/>
      <c r="D641" s="103"/>
      <c r="E641" s="105"/>
      <c r="F641" s="105"/>
      <c r="G641" s="304"/>
      <c r="H641" s="103"/>
      <c r="I641" s="103"/>
      <c r="J641" s="96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  <c r="AE641" s="61"/>
      <c r="AF641" s="61"/>
      <c r="AG641" s="61"/>
      <c r="AH641" s="61"/>
      <c r="AI641" s="61"/>
      <c r="AJ641" s="61"/>
      <c r="AK641" s="61"/>
      <c r="AL641" s="61"/>
      <c r="AM641" s="61"/>
      <c r="AN641" s="61"/>
      <c r="AO641" s="61"/>
      <c r="AP641" s="61"/>
      <c r="AQ641" s="61"/>
      <c r="AR641" s="61"/>
      <c r="AS641" s="61"/>
      <c r="AT641" s="61"/>
      <c r="AU641" s="61"/>
    </row>
    <row r="642" spans="1:47" s="11" customFormat="1">
      <c r="A642" s="104"/>
      <c r="B642" s="103"/>
      <c r="C642" s="104"/>
      <c r="D642" s="103"/>
      <c r="E642" s="105"/>
      <c r="F642" s="105"/>
      <c r="G642" s="304"/>
      <c r="H642" s="103"/>
      <c r="I642" s="103"/>
      <c r="J642" s="96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  <c r="AE642" s="61"/>
      <c r="AF642" s="61"/>
      <c r="AG642" s="61"/>
      <c r="AH642" s="61"/>
      <c r="AI642" s="61"/>
      <c r="AJ642" s="61"/>
      <c r="AK642" s="61"/>
      <c r="AL642" s="61"/>
      <c r="AM642" s="61"/>
      <c r="AN642" s="61"/>
      <c r="AO642" s="61"/>
      <c r="AP642" s="61"/>
      <c r="AQ642" s="61"/>
      <c r="AR642" s="61"/>
      <c r="AS642" s="61"/>
      <c r="AT642" s="61"/>
      <c r="AU642" s="61"/>
    </row>
    <row r="643" spans="1:47" s="11" customFormat="1">
      <c r="A643" s="104"/>
      <c r="B643" s="103"/>
      <c r="C643" s="104"/>
      <c r="D643" s="103"/>
      <c r="E643" s="105"/>
      <c r="F643" s="105"/>
      <c r="G643" s="304"/>
      <c r="H643" s="103"/>
      <c r="I643" s="103"/>
      <c r="J643" s="96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  <c r="AE643" s="61"/>
      <c r="AF643" s="61"/>
      <c r="AG643" s="61"/>
      <c r="AH643" s="61"/>
      <c r="AI643" s="61"/>
      <c r="AJ643" s="61"/>
      <c r="AK643" s="61"/>
      <c r="AL643" s="61"/>
      <c r="AM643" s="61"/>
      <c r="AN643" s="61"/>
      <c r="AO643" s="61"/>
      <c r="AP643" s="61"/>
      <c r="AQ643" s="61"/>
      <c r="AR643" s="61"/>
      <c r="AS643" s="61"/>
      <c r="AT643" s="61"/>
      <c r="AU643" s="61"/>
    </row>
    <row r="644" spans="1:47" s="11" customFormat="1">
      <c r="A644" s="104"/>
      <c r="B644" s="103"/>
      <c r="C644" s="104"/>
      <c r="D644" s="103"/>
      <c r="E644" s="105"/>
      <c r="F644" s="105"/>
      <c r="G644" s="304"/>
      <c r="H644" s="103"/>
      <c r="I644" s="103"/>
      <c r="J644" s="96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  <c r="AE644" s="61"/>
      <c r="AF644" s="61"/>
      <c r="AG644" s="61"/>
      <c r="AH644" s="61"/>
      <c r="AI644" s="61"/>
      <c r="AJ644" s="61"/>
      <c r="AK644" s="61"/>
      <c r="AL644" s="61"/>
      <c r="AM644" s="61"/>
      <c r="AN644" s="61"/>
      <c r="AO644" s="61"/>
      <c r="AP644" s="61"/>
      <c r="AQ644" s="61"/>
      <c r="AR644" s="61"/>
      <c r="AS644" s="61"/>
      <c r="AT644" s="61"/>
      <c r="AU644" s="61"/>
    </row>
    <row r="645" spans="1:47" s="11" customFormat="1">
      <c r="A645" s="104"/>
      <c r="B645" s="103"/>
      <c r="C645" s="104"/>
      <c r="D645" s="103"/>
      <c r="E645" s="105"/>
      <c r="F645" s="105"/>
      <c r="G645" s="304"/>
      <c r="H645" s="103"/>
      <c r="I645" s="103"/>
      <c r="J645" s="96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  <c r="AE645" s="61"/>
      <c r="AF645" s="61"/>
      <c r="AG645" s="61"/>
      <c r="AH645" s="61"/>
      <c r="AI645" s="61"/>
      <c r="AJ645" s="61"/>
      <c r="AK645" s="61"/>
      <c r="AL645" s="61"/>
      <c r="AM645" s="61"/>
      <c r="AN645" s="61"/>
      <c r="AO645" s="61"/>
      <c r="AP645" s="61"/>
      <c r="AQ645" s="61"/>
      <c r="AR645" s="61"/>
      <c r="AS645" s="61"/>
      <c r="AT645" s="61"/>
      <c r="AU645" s="61"/>
    </row>
    <row r="646" spans="1:47" s="11" customFormat="1">
      <c r="A646" s="104"/>
      <c r="B646" s="103"/>
      <c r="C646" s="104"/>
      <c r="D646" s="103"/>
      <c r="E646" s="105"/>
      <c r="F646" s="105"/>
      <c r="G646" s="304"/>
      <c r="H646" s="103"/>
      <c r="I646" s="103"/>
      <c r="J646" s="96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  <c r="AE646" s="61"/>
      <c r="AF646" s="61"/>
      <c r="AG646" s="61"/>
      <c r="AH646" s="61"/>
      <c r="AI646" s="61"/>
      <c r="AJ646" s="61"/>
      <c r="AK646" s="61"/>
      <c r="AL646" s="61"/>
      <c r="AM646" s="61"/>
      <c r="AN646" s="61"/>
      <c r="AO646" s="61"/>
      <c r="AP646" s="61"/>
      <c r="AQ646" s="61"/>
      <c r="AR646" s="61"/>
      <c r="AS646" s="61"/>
      <c r="AT646" s="61"/>
      <c r="AU646" s="61"/>
    </row>
    <row r="647" spans="1:47" s="11" customFormat="1">
      <c r="A647" s="104"/>
      <c r="B647" s="103"/>
      <c r="C647" s="104"/>
      <c r="D647" s="103"/>
      <c r="E647" s="105"/>
      <c r="F647" s="105"/>
      <c r="G647" s="304"/>
      <c r="H647" s="103"/>
      <c r="I647" s="103"/>
      <c r="J647" s="96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  <c r="AE647" s="61"/>
      <c r="AF647" s="61"/>
      <c r="AG647" s="61"/>
      <c r="AH647" s="61"/>
      <c r="AI647" s="61"/>
      <c r="AJ647" s="61"/>
      <c r="AK647" s="61"/>
      <c r="AL647" s="61"/>
      <c r="AM647" s="61"/>
      <c r="AN647" s="61"/>
      <c r="AO647" s="61"/>
      <c r="AP647" s="61"/>
      <c r="AQ647" s="61"/>
      <c r="AR647" s="61"/>
      <c r="AS647" s="61"/>
      <c r="AT647" s="61"/>
      <c r="AU647" s="61"/>
    </row>
    <row r="648" spans="1:47" s="11" customFormat="1">
      <c r="A648" s="104"/>
      <c r="B648" s="103"/>
      <c r="C648" s="104"/>
      <c r="D648" s="103"/>
      <c r="E648" s="105"/>
      <c r="F648" s="105"/>
      <c r="G648" s="304"/>
      <c r="H648" s="103"/>
      <c r="I648" s="103"/>
      <c r="J648" s="96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  <c r="AE648" s="61"/>
      <c r="AF648" s="61"/>
      <c r="AG648" s="61"/>
      <c r="AH648" s="61"/>
      <c r="AI648" s="61"/>
      <c r="AJ648" s="61"/>
      <c r="AK648" s="61"/>
      <c r="AL648" s="61"/>
      <c r="AM648" s="61"/>
      <c r="AN648" s="61"/>
      <c r="AO648" s="61"/>
      <c r="AP648" s="61"/>
      <c r="AQ648" s="61"/>
      <c r="AR648" s="61"/>
      <c r="AS648" s="61"/>
      <c r="AT648" s="61"/>
      <c r="AU648" s="61"/>
    </row>
    <row r="649" spans="1:47" s="11" customFormat="1">
      <c r="A649" s="104"/>
      <c r="B649" s="103"/>
      <c r="C649" s="104"/>
      <c r="D649" s="103"/>
      <c r="E649" s="105"/>
      <c r="F649" s="105"/>
      <c r="G649" s="304"/>
      <c r="H649" s="103"/>
      <c r="I649" s="103"/>
      <c r="J649" s="96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  <c r="AE649" s="61"/>
      <c r="AF649" s="61"/>
      <c r="AG649" s="61"/>
      <c r="AH649" s="61"/>
      <c r="AI649" s="61"/>
      <c r="AJ649" s="61"/>
      <c r="AK649" s="61"/>
      <c r="AL649" s="61"/>
      <c r="AM649" s="61"/>
      <c r="AN649" s="61"/>
      <c r="AO649" s="61"/>
      <c r="AP649" s="61"/>
      <c r="AQ649" s="61"/>
      <c r="AR649" s="61"/>
      <c r="AS649" s="61"/>
      <c r="AT649" s="61"/>
      <c r="AU649" s="61"/>
    </row>
    <row r="650" spans="1:47" s="11" customFormat="1">
      <c r="A650" s="104"/>
      <c r="B650" s="103"/>
      <c r="C650" s="104"/>
      <c r="D650" s="103"/>
      <c r="E650" s="105"/>
      <c r="F650" s="105"/>
      <c r="G650" s="304"/>
      <c r="H650" s="103"/>
      <c r="I650" s="103"/>
      <c r="J650" s="96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  <c r="AE650" s="61"/>
      <c r="AF650" s="61"/>
      <c r="AG650" s="61"/>
      <c r="AH650" s="61"/>
      <c r="AI650" s="61"/>
      <c r="AJ650" s="61"/>
      <c r="AK650" s="61"/>
      <c r="AL650" s="61"/>
      <c r="AM650" s="61"/>
      <c r="AN650" s="61"/>
      <c r="AO650" s="61"/>
      <c r="AP650" s="61"/>
      <c r="AQ650" s="61"/>
      <c r="AR650" s="61"/>
      <c r="AS650" s="61"/>
      <c r="AT650" s="61"/>
      <c r="AU650" s="61"/>
    </row>
    <row r="651" spans="1:47" s="11" customFormat="1">
      <c r="A651" s="104"/>
      <c r="B651" s="103"/>
      <c r="C651" s="104"/>
      <c r="D651" s="103"/>
      <c r="E651" s="105"/>
      <c r="F651" s="105"/>
      <c r="G651" s="304"/>
      <c r="H651" s="103"/>
      <c r="I651" s="103"/>
      <c r="J651" s="96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  <c r="AE651" s="61"/>
      <c r="AF651" s="61"/>
      <c r="AG651" s="61"/>
      <c r="AH651" s="61"/>
      <c r="AI651" s="61"/>
      <c r="AJ651" s="61"/>
      <c r="AK651" s="61"/>
      <c r="AL651" s="61"/>
      <c r="AM651" s="61"/>
      <c r="AN651" s="61"/>
      <c r="AO651" s="61"/>
      <c r="AP651" s="61"/>
      <c r="AQ651" s="61"/>
      <c r="AR651" s="61"/>
      <c r="AS651" s="61"/>
      <c r="AT651" s="61"/>
      <c r="AU651" s="61"/>
    </row>
    <row r="652" spans="1:47" s="11" customFormat="1">
      <c r="A652" s="104"/>
      <c r="B652" s="103"/>
      <c r="C652" s="104"/>
      <c r="D652" s="103"/>
      <c r="E652" s="105"/>
      <c r="F652" s="105"/>
      <c r="G652" s="304"/>
      <c r="H652" s="103"/>
      <c r="I652" s="103"/>
      <c r="J652" s="96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  <c r="AE652" s="61"/>
      <c r="AF652" s="61"/>
      <c r="AG652" s="61"/>
      <c r="AH652" s="61"/>
      <c r="AI652" s="61"/>
      <c r="AJ652" s="61"/>
      <c r="AK652" s="61"/>
      <c r="AL652" s="61"/>
      <c r="AM652" s="61"/>
      <c r="AN652" s="61"/>
      <c r="AO652" s="61"/>
      <c r="AP652" s="61"/>
      <c r="AQ652" s="61"/>
      <c r="AR652" s="61"/>
      <c r="AS652" s="61"/>
      <c r="AT652" s="61"/>
      <c r="AU652" s="61"/>
    </row>
    <row r="653" spans="1:47" s="11" customFormat="1">
      <c r="A653" s="104"/>
      <c r="B653" s="103"/>
      <c r="C653" s="104"/>
      <c r="D653" s="103"/>
      <c r="E653" s="105"/>
      <c r="F653" s="105"/>
      <c r="G653" s="304"/>
      <c r="H653" s="103"/>
      <c r="I653" s="103"/>
      <c r="J653" s="96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  <c r="AE653" s="61"/>
      <c r="AF653" s="61"/>
      <c r="AG653" s="61"/>
      <c r="AH653" s="61"/>
      <c r="AI653" s="61"/>
      <c r="AJ653" s="61"/>
      <c r="AK653" s="61"/>
      <c r="AL653" s="61"/>
      <c r="AM653" s="61"/>
      <c r="AN653" s="61"/>
      <c r="AO653" s="61"/>
      <c r="AP653" s="61"/>
      <c r="AQ653" s="61"/>
      <c r="AR653" s="61"/>
      <c r="AS653" s="61"/>
      <c r="AT653" s="61"/>
      <c r="AU653" s="61"/>
    </row>
    <row r="654" spans="1:47" s="11" customFormat="1">
      <c r="A654" s="104"/>
      <c r="B654" s="103"/>
      <c r="C654" s="104"/>
      <c r="D654" s="103"/>
      <c r="E654" s="105"/>
      <c r="F654" s="105"/>
      <c r="G654" s="304"/>
      <c r="H654" s="103"/>
      <c r="I654" s="103"/>
      <c r="J654" s="96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  <c r="AE654" s="61"/>
      <c r="AF654" s="61"/>
      <c r="AG654" s="61"/>
      <c r="AH654" s="61"/>
      <c r="AI654" s="61"/>
      <c r="AJ654" s="61"/>
      <c r="AK654" s="61"/>
      <c r="AL654" s="61"/>
      <c r="AM654" s="61"/>
      <c r="AN654" s="61"/>
      <c r="AO654" s="61"/>
      <c r="AP654" s="61"/>
      <c r="AQ654" s="61"/>
      <c r="AR654" s="61"/>
      <c r="AS654" s="61"/>
      <c r="AT654" s="61"/>
      <c r="AU654" s="61"/>
    </row>
    <row r="655" spans="1:47" s="11" customFormat="1">
      <c r="A655" s="104"/>
      <c r="B655" s="103"/>
      <c r="C655" s="104"/>
      <c r="D655" s="103"/>
      <c r="E655" s="105"/>
      <c r="F655" s="105"/>
      <c r="G655" s="304"/>
      <c r="H655" s="103"/>
      <c r="I655" s="103"/>
      <c r="J655" s="96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  <c r="AE655" s="61"/>
      <c r="AF655" s="61"/>
      <c r="AG655" s="61"/>
      <c r="AH655" s="61"/>
      <c r="AI655" s="61"/>
      <c r="AJ655" s="61"/>
      <c r="AK655" s="61"/>
      <c r="AL655" s="61"/>
      <c r="AM655" s="61"/>
      <c r="AN655" s="61"/>
      <c r="AO655" s="61"/>
      <c r="AP655" s="61"/>
      <c r="AQ655" s="61"/>
      <c r="AR655" s="61"/>
      <c r="AS655" s="61"/>
      <c r="AT655" s="61"/>
      <c r="AU655" s="61"/>
    </row>
    <row r="656" spans="1:47" s="11" customFormat="1">
      <c r="A656" s="104"/>
      <c r="B656" s="103"/>
      <c r="C656" s="104"/>
      <c r="D656" s="103"/>
      <c r="E656" s="105"/>
      <c r="F656" s="105"/>
      <c r="G656" s="304"/>
      <c r="H656" s="103"/>
      <c r="I656" s="103"/>
      <c r="J656" s="96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  <c r="AE656" s="61"/>
      <c r="AF656" s="61"/>
      <c r="AG656" s="61"/>
      <c r="AH656" s="61"/>
      <c r="AI656" s="61"/>
      <c r="AJ656" s="61"/>
      <c r="AK656" s="61"/>
      <c r="AL656" s="61"/>
      <c r="AM656" s="61"/>
      <c r="AN656" s="61"/>
      <c r="AO656" s="61"/>
      <c r="AP656" s="61"/>
      <c r="AQ656" s="61"/>
      <c r="AR656" s="61"/>
      <c r="AS656" s="61"/>
      <c r="AT656" s="61"/>
      <c r="AU656" s="61"/>
    </row>
    <row r="657" spans="1:47" s="11" customFormat="1">
      <c r="A657" s="104"/>
      <c r="B657" s="103"/>
      <c r="C657" s="104"/>
      <c r="D657" s="103"/>
      <c r="E657" s="105"/>
      <c r="F657" s="105"/>
      <c r="G657" s="304"/>
      <c r="H657" s="103"/>
      <c r="I657" s="103"/>
      <c r="J657" s="96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  <c r="AE657" s="61"/>
      <c r="AF657" s="61"/>
      <c r="AG657" s="61"/>
      <c r="AH657" s="61"/>
      <c r="AI657" s="61"/>
      <c r="AJ657" s="61"/>
      <c r="AK657" s="61"/>
      <c r="AL657" s="61"/>
      <c r="AM657" s="61"/>
      <c r="AN657" s="61"/>
      <c r="AO657" s="61"/>
      <c r="AP657" s="61"/>
      <c r="AQ657" s="61"/>
      <c r="AR657" s="61"/>
      <c r="AS657" s="61"/>
      <c r="AT657" s="61"/>
      <c r="AU657" s="61"/>
    </row>
    <row r="658" spans="1:47" s="11" customFormat="1">
      <c r="A658" s="104"/>
      <c r="B658" s="103"/>
      <c r="C658" s="104"/>
      <c r="D658" s="103"/>
      <c r="E658" s="105"/>
      <c r="F658" s="105"/>
      <c r="G658" s="304"/>
      <c r="H658" s="103"/>
      <c r="I658" s="103"/>
      <c r="J658" s="96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  <c r="AE658" s="61"/>
      <c r="AF658" s="61"/>
      <c r="AG658" s="61"/>
      <c r="AH658" s="61"/>
      <c r="AI658" s="61"/>
      <c r="AJ658" s="61"/>
      <c r="AK658" s="61"/>
      <c r="AL658" s="61"/>
      <c r="AM658" s="61"/>
      <c r="AN658" s="61"/>
      <c r="AO658" s="61"/>
      <c r="AP658" s="61"/>
      <c r="AQ658" s="61"/>
      <c r="AR658" s="61"/>
      <c r="AS658" s="61"/>
      <c r="AT658" s="61"/>
      <c r="AU658" s="61"/>
    </row>
    <row r="659" spans="1:47" s="11" customFormat="1">
      <c r="A659" s="104"/>
      <c r="B659" s="103"/>
      <c r="C659" s="104"/>
      <c r="D659" s="103"/>
      <c r="E659" s="105"/>
      <c r="F659" s="105"/>
      <c r="G659" s="304"/>
      <c r="H659" s="103"/>
      <c r="I659" s="103"/>
      <c r="J659" s="96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  <c r="AE659" s="61"/>
      <c r="AF659" s="61"/>
      <c r="AG659" s="61"/>
      <c r="AH659" s="61"/>
      <c r="AI659" s="61"/>
      <c r="AJ659" s="61"/>
      <c r="AK659" s="61"/>
      <c r="AL659" s="61"/>
      <c r="AM659" s="61"/>
      <c r="AN659" s="61"/>
      <c r="AO659" s="61"/>
      <c r="AP659" s="61"/>
      <c r="AQ659" s="61"/>
      <c r="AR659" s="61"/>
      <c r="AS659" s="61"/>
      <c r="AT659" s="61"/>
      <c r="AU659" s="61"/>
    </row>
    <row r="660" spans="1:47" s="11" customFormat="1">
      <c r="A660" s="104"/>
      <c r="B660" s="103"/>
      <c r="C660" s="104"/>
      <c r="D660" s="103"/>
      <c r="E660" s="105"/>
      <c r="F660" s="105"/>
      <c r="G660" s="304"/>
      <c r="H660" s="103"/>
      <c r="I660" s="103"/>
      <c r="J660" s="96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  <c r="AE660" s="61"/>
      <c r="AF660" s="61"/>
      <c r="AG660" s="61"/>
      <c r="AH660" s="61"/>
      <c r="AI660" s="61"/>
      <c r="AJ660" s="61"/>
      <c r="AK660" s="61"/>
      <c r="AL660" s="61"/>
      <c r="AM660" s="61"/>
      <c r="AN660" s="61"/>
      <c r="AO660" s="61"/>
      <c r="AP660" s="61"/>
      <c r="AQ660" s="61"/>
      <c r="AR660" s="61"/>
      <c r="AS660" s="61"/>
      <c r="AT660" s="61"/>
      <c r="AU660" s="61"/>
    </row>
    <row r="661" spans="1:47" s="11" customFormat="1">
      <c r="A661" s="104"/>
      <c r="B661" s="103"/>
      <c r="C661" s="104"/>
      <c r="D661" s="103"/>
      <c r="E661" s="105"/>
      <c r="F661" s="105"/>
      <c r="G661" s="304"/>
      <c r="H661" s="103"/>
      <c r="I661" s="103"/>
      <c r="J661" s="96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  <c r="AE661" s="61"/>
      <c r="AF661" s="61"/>
      <c r="AG661" s="61"/>
      <c r="AH661" s="61"/>
      <c r="AI661" s="61"/>
      <c r="AJ661" s="61"/>
      <c r="AK661" s="61"/>
      <c r="AL661" s="61"/>
      <c r="AM661" s="61"/>
      <c r="AN661" s="61"/>
      <c r="AO661" s="61"/>
      <c r="AP661" s="61"/>
      <c r="AQ661" s="61"/>
      <c r="AR661" s="61"/>
      <c r="AS661" s="61"/>
      <c r="AT661" s="61"/>
      <c r="AU661" s="61"/>
    </row>
    <row r="662" spans="1:47" s="11" customFormat="1">
      <c r="A662" s="104"/>
      <c r="B662" s="103"/>
      <c r="C662" s="104"/>
      <c r="D662" s="103"/>
      <c r="E662" s="105"/>
      <c r="F662" s="105"/>
      <c r="G662" s="304"/>
      <c r="H662" s="103"/>
      <c r="I662" s="103"/>
      <c r="J662" s="96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  <c r="AE662" s="61"/>
      <c r="AF662" s="61"/>
      <c r="AG662" s="61"/>
      <c r="AH662" s="61"/>
      <c r="AI662" s="61"/>
      <c r="AJ662" s="61"/>
      <c r="AK662" s="61"/>
      <c r="AL662" s="61"/>
      <c r="AM662" s="61"/>
      <c r="AN662" s="61"/>
      <c r="AO662" s="61"/>
      <c r="AP662" s="61"/>
      <c r="AQ662" s="61"/>
      <c r="AR662" s="61"/>
      <c r="AS662" s="61"/>
      <c r="AT662" s="61"/>
      <c r="AU662" s="61"/>
    </row>
    <row r="663" spans="1:47" s="11" customFormat="1">
      <c r="A663" s="104"/>
      <c r="B663" s="103"/>
      <c r="C663" s="104"/>
      <c r="D663" s="103"/>
      <c r="E663" s="105"/>
      <c r="F663" s="105"/>
      <c r="G663" s="304"/>
      <c r="H663" s="103"/>
      <c r="I663" s="103"/>
      <c r="J663" s="96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  <c r="AE663" s="61"/>
      <c r="AF663" s="61"/>
      <c r="AG663" s="61"/>
      <c r="AH663" s="61"/>
      <c r="AI663" s="61"/>
      <c r="AJ663" s="61"/>
      <c r="AK663" s="61"/>
      <c r="AL663" s="61"/>
      <c r="AM663" s="61"/>
      <c r="AN663" s="61"/>
      <c r="AO663" s="61"/>
      <c r="AP663" s="61"/>
      <c r="AQ663" s="61"/>
      <c r="AR663" s="61"/>
      <c r="AS663" s="61"/>
      <c r="AT663" s="61"/>
      <c r="AU663" s="61"/>
    </row>
    <row r="664" spans="1:47" s="11" customFormat="1">
      <c r="A664" s="104"/>
      <c r="B664" s="103"/>
      <c r="C664" s="104"/>
      <c r="D664" s="103"/>
      <c r="E664" s="105"/>
      <c r="F664" s="105"/>
      <c r="G664" s="304"/>
      <c r="H664" s="103"/>
      <c r="I664" s="103"/>
      <c r="J664" s="96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  <c r="AE664" s="61"/>
      <c r="AF664" s="61"/>
      <c r="AG664" s="61"/>
      <c r="AH664" s="61"/>
      <c r="AI664" s="61"/>
      <c r="AJ664" s="61"/>
      <c r="AK664" s="61"/>
      <c r="AL664" s="61"/>
      <c r="AM664" s="61"/>
      <c r="AN664" s="61"/>
      <c r="AO664" s="61"/>
      <c r="AP664" s="61"/>
      <c r="AQ664" s="61"/>
      <c r="AR664" s="61"/>
      <c r="AS664" s="61"/>
      <c r="AT664" s="61"/>
      <c r="AU664" s="61"/>
    </row>
    <row r="665" spans="1:47" s="11" customFormat="1">
      <c r="A665" s="104"/>
      <c r="B665" s="103"/>
      <c r="C665" s="104"/>
      <c r="D665" s="103"/>
      <c r="E665" s="105"/>
      <c r="F665" s="105"/>
      <c r="G665" s="304"/>
      <c r="H665" s="103"/>
      <c r="I665" s="103"/>
      <c r="J665" s="96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  <c r="AE665" s="61"/>
      <c r="AF665" s="61"/>
      <c r="AG665" s="61"/>
      <c r="AH665" s="61"/>
      <c r="AI665" s="61"/>
      <c r="AJ665" s="61"/>
      <c r="AK665" s="61"/>
      <c r="AL665" s="61"/>
      <c r="AM665" s="61"/>
      <c r="AN665" s="61"/>
      <c r="AO665" s="61"/>
      <c r="AP665" s="61"/>
      <c r="AQ665" s="61"/>
      <c r="AR665" s="61"/>
      <c r="AS665" s="61"/>
      <c r="AT665" s="61"/>
      <c r="AU665" s="61"/>
    </row>
    <row r="666" spans="1:47" s="11" customFormat="1">
      <c r="A666" s="104"/>
      <c r="B666" s="103"/>
      <c r="C666" s="104"/>
      <c r="D666" s="103"/>
      <c r="E666" s="105"/>
      <c r="F666" s="105"/>
      <c r="G666" s="304"/>
      <c r="H666" s="103"/>
      <c r="I666" s="103"/>
      <c r="J666" s="96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  <c r="AE666" s="61"/>
      <c r="AF666" s="61"/>
      <c r="AG666" s="61"/>
      <c r="AH666" s="61"/>
      <c r="AI666" s="61"/>
      <c r="AJ666" s="61"/>
      <c r="AK666" s="61"/>
      <c r="AL666" s="61"/>
      <c r="AM666" s="61"/>
      <c r="AN666" s="61"/>
      <c r="AO666" s="61"/>
      <c r="AP666" s="61"/>
      <c r="AQ666" s="61"/>
      <c r="AR666" s="61"/>
      <c r="AS666" s="61"/>
      <c r="AT666" s="61"/>
      <c r="AU666" s="61"/>
    </row>
    <row r="667" spans="1:47" s="11" customFormat="1">
      <c r="A667" s="104"/>
      <c r="B667" s="103"/>
      <c r="C667" s="104"/>
      <c r="D667" s="103"/>
      <c r="E667" s="105"/>
      <c r="F667" s="105"/>
      <c r="G667" s="304"/>
      <c r="H667" s="103"/>
      <c r="I667" s="103"/>
      <c r="J667" s="96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  <c r="AE667" s="61"/>
      <c r="AF667" s="61"/>
      <c r="AG667" s="61"/>
      <c r="AH667" s="61"/>
      <c r="AI667" s="61"/>
      <c r="AJ667" s="61"/>
      <c r="AK667" s="61"/>
      <c r="AL667" s="61"/>
      <c r="AM667" s="61"/>
      <c r="AN667" s="61"/>
      <c r="AO667" s="61"/>
      <c r="AP667" s="61"/>
      <c r="AQ667" s="61"/>
      <c r="AR667" s="61"/>
      <c r="AS667" s="61"/>
      <c r="AT667" s="61"/>
      <c r="AU667" s="61"/>
    </row>
    <row r="668" spans="1:47" s="11" customFormat="1">
      <c r="A668" s="104"/>
      <c r="B668" s="103"/>
      <c r="C668" s="104"/>
      <c r="D668" s="103"/>
      <c r="E668" s="105"/>
      <c r="F668" s="105"/>
      <c r="G668" s="304"/>
      <c r="H668" s="103"/>
      <c r="I668" s="103"/>
      <c r="J668" s="96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61"/>
      <c r="AN668" s="61"/>
      <c r="AO668" s="61"/>
      <c r="AP668" s="61"/>
      <c r="AQ668" s="61"/>
      <c r="AR668" s="61"/>
      <c r="AS668" s="61"/>
      <c r="AT668" s="61"/>
      <c r="AU668" s="61"/>
    </row>
    <row r="669" spans="1:47" s="11" customFormat="1">
      <c r="A669" s="104"/>
      <c r="B669" s="103"/>
      <c r="C669" s="104"/>
      <c r="D669" s="103"/>
      <c r="E669" s="105"/>
      <c r="F669" s="105"/>
      <c r="G669" s="304"/>
      <c r="H669" s="103"/>
      <c r="I669" s="103"/>
      <c r="J669" s="96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  <c r="AE669" s="61"/>
      <c r="AF669" s="61"/>
      <c r="AG669" s="61"/>
      <c r="AH669" s="61"/>
      <c r="AI669" s="61"/>
      <c r="AJ669" s="61"/>
      <c r="AK669" s="61"/>
      <c r="AL669" s="61"/>
      <c r="AM669" s="61"/>
      <c r="AN669" s="61"/>
      <c r="AO669" s="61"/>
      <c r="AP669" s="61"/>
      <c r="AQ669" s="61"/>
      <c r="AR669" s="61"/>
      <c r="AS669" s="61"/>
      <c r="AT669" s="61"/>
      <c r="AU669" s="61"/>
    </row>
    <row r="670" spans="1:47" s="11" customFormat="1">
      <c r="A670" s="104"/>
      <c r="B670" s="103"/>
      <c r="C670" s="104"/>
      <c r="D670" s="103"/>
      <c r="E670" s="105"/>
      <c r="F670" s="105"/>
      <c r="G670" s="304"/>
      <c r="H670" s="103"/>
      <c r="I670" s="103"/>
      <c r="J670" s="96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  <c r="AE670" s="61"/>
      <c r="AF670" s="61"/>
      <c r="AG670" s="61"/>
      <c r="AH670" s="61"/>
      <c r="AI670" s="61"/>
      <c r="AJ670" s="61"/>
      <c r="AK670" s="61"/>
      <c r="AL670" s="61"/>
      <c r="AM670" s="61"/>
      <c r="AN670" s="61"/>
      <c r="AO670" s="61"/>
      <c r="AP670" s="61"/>
      <c r="AQ670" s="61"/>
      <c r="AR670" s="61"/>
      <c r="AS670" s="61"/>
      <c r="AT670" s="61"/>
      <c r="AU670" s="61"/>
    </row>
    <row r="671" spans="1:47" s="11" customFormat="1">
      <c r="A671" s="104"/>
      <c r="B671" s="103"/>
      <c r="C671" s="104"/>
      <c r="D671" s="103"/>
      <c r="E671" s="105"/>
      <c r="F671" s="105"/>
      <c r="G671" s="304"/>
      <c r="H671" s="103"/>
      <c r="I671" s="103"/>
      <c r="J671" s="96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  <c r="AE671" s="61"/>
      <c r="AF671" s="61"/>
      <c r="AG671" s="61"/>
      <c r="AH671" s="61"/>
      <c r="AI671" s="61"/>
      <c r="AJ671" s="61"/>
      <c r="AK671" s="61"/>
      <c r="AL671" s="61"/>
      <c r="AM671" s="61"/>
      <c r="AN671" s="61"/>
      <c r="AO671" s="61"/>
      <c r="AP671" s="61"/>
      <c r="AQ671" s="61"/>
      <c r="AR671" s="61"/>
      <c r="AS671" s="61"/>
      <c r="AT671" s="61"/>
      <c r="AU671" s="61"/>
    </row>
  </sheetData>
  <mergeCells count="17">
    <mergeCell ref="E7:E8"/>
    <mergeCell ref="A7:A8"/>
    <mergeCell ref="B7:B8"/>
    <mergeCell ref="A3:I3"/>
    <mergeCell ref="A60:D60"/>
    <mergeCell ref="A5:B5"/>
    <mergeCell ref="A6:B6"/>
    <mergeCell ref="K38:M38"/>
    <mergeCell ref="C7:C8"/>
    <mergeCell ref="D7:D8"/>
    <mergeCell ref="H2:I2"/>
    <mergeCell ref="K36:L36"/>
    <mergeCell ref="A1:I1"/>
    <mergeCell ref="I7:J7"/>
    <mergeCell ref="H7:H8"/>
    <mergeCell ref="G7:G8"/>
    <mergeCell ref="F7:F8"/>
  </mergeCells>
  <phoneticPr fontId="23" type="noConversion"/>
  <pageMargins left="0.70866141732283472" right="0.51181102362204722" top="0.35433070866141736" bottom="0.37" header="0.35433070866141736" footer="0.35433070866141736"/>
  <pageSetup paperSize="9" scale="57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AE3E95B-56A9-4A21-952E-854EEEEDBB2A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дод.2</vt:lpstr>
      <vt:lpstr>дод.3</vt:lpstr>
      <vt:lpstr>дод.4</vt:lpstr>
      <vt:lpstr>дод.5</vt:lpstr>
      <vt:lpstr>дод.6</vt:lpstr>
      <vt:lpstr>дод.7</vt:lpstr>
      <vt:lpstr>дод.2!Заголовки_для_печати</vt:lpstr>
      <vt:lpstr>дод.3!Заголовки_для_печати</vt:lpstr>
      <vt:lpstr>дод.5!Заголовки_для_печати</vt:lpstr>
      <vt:lpstr>дод.6!Заголовки_для_печати</vt:lpstr>
      <vt:lpstr>дод.7!Заголовки_для_печати</vt:lpstr>
      <vt:lpstr>дод.2!Область_печати</vt:lpstr>
      <vt:lpstr>дод.3!Область_печати</vt:lpstr>
      <vt:lpstr>дод.4!Область_печати</vt:lpstr>
      <vt:lpstr>дод.5!Область_печати</vt:lpstr>
      <vt:lpstr>дод.6!Область_печати</vt:lpstr>
      <vt:lpstr>дод.7!Область_печати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Windows User</cp:lastModifiedBy>
  <cp:lastPrinted>2019-12-18T13:41:15Z</cp:lastPrinted>
  <dcterms:created xsi:type="dcterms:W3CDTF">2014-01-17T10:52:16Z</dcterms:created>
  <dcterms:modified xsi:type="dcterms:W3CDTF">2019-12-20T10:47:15Z</dcterms:modified>
</cp:coreProperties>
</file>